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6" windowWidth="19440" windowHeight="11760"/>
  </bookViews>
  <sheets>
    <sheet name="приложение 6" sheetId="3" r:id="rId1"/>
  </sheets>
  <calcPr calcId="125725"/>
</workbook>
</file>

<file path=xl/calcChain.xml><?xml version="1.0" encoding="utf-8"?>
<calcChain xmlns="http://schemas.openxmlformats.org/spreadsheetml/2006/main">
  <c r="N21" i="3"/>
  <c r="O34"/>
  <c r="P34"/>
  <c r="N34"/>
  <c r="O35"/>
  <c r="P35"/>
  <c r="N35"/>
  <c r="O36"/>
  <c r="P36"/>
  <c r="N36"/>
  <c r="O21"/>
  <c r="P21"/>
  <c r="O108"/>
  <c r="P108"/>
  <c r="N108"/>
  <c r="P90"/>
  <c r="O90"/>
  <c r="O89" s="1"/>
  <c r="O88" s="1"/>
  <c r="N90"/>
  <c r="P89"/>
  <c r="P88" s="1"/>
  <c r="N89"/>
  <c r="N88" s="1"/>
  <c r="O62"/>
  <c r="O61" s="1"/>
  <c r="O60" s="1"/>
  <c r="P62"/>
  <c r="P61" s="1"/>
  <c r="P60" s="1"/>
  <c r="N62"/>
  <c r="N61" s="1"/>
  <c r="N60" s="1"/>
  <c r="O86"/>
  <c r="O85" s="1"/>
  <c r="O84" s="1"/>
  <c r="P86"/>
  <c r="P85" s="1"/>
  <c r="P84" s="1"/>
  <c r="N86"/>
  <c r="N85" s="1"/>
  <c r="N84" s="1"/>
  <c r="O54"/>
  <c r="O53" s="1"/>
  <c r="O52" s="1"/>
  <c r="P54"/>
  <c r="P53" s="1"/>
  <c r="P52" s="1"/>
  <c r="N54"/>
  <c r="N53" s="1"/>
  <c r="N52" s="1"/>
  <c r="O28"/>
  <c r="O27" s="1"/>
  <c r="O26" s="1"/>
  <c r="P28"/>
  <c r="P27" s="1"/>
  <c r="P26" s="1"/>
  <c r="N28"/>
  <c r="N27" s="1"/>
  <c r="N26" s="1"/>
  <c r="O105"/>
  <c r="O104" s="1"/>
  <c r="O103" s="1"/>
  <c r="P105"/>
  <c r="P104" s="1"/>
  <c r="P103" s="1"/>
  <c r="N105"/>
  <c r="N104" s="1"/>
  <c r="N103" s="1"/>
  <c r="O110" l="1"/>
  <c r="O109" s="1"/>
  <c r="P110"/>
  <c r="P109" s="1"/>
  <c r="N110"/>
  <c r="N109" s="1"/>
  <c r="O32"/>
  <c r="O31" s="1"/>
  <c r="O30" s="1"/>
  <c r="P32"/>
  <c r="P31" s="1"/>
  <c r="P30" s="1"/>
  <c r="N32"/>
  <c r="N31" s="1"/>
  <c r="N30" s="1"/>
  <c r="O75"/>
  <c r="P75"/>
  <c r="N75"/>
  <c r="P74"/>
  <c r="P73" s="1"/>
  <c r="O74"/>
  <c r="O73" s="1"/>
  <c r="N74"/>
  <c r="N73" s="1"/>
  <c r="P71"/>
  <c r="P70" s="1"/>
  <c r="P69" s="1"/>
  <c r="P68" s="1"/>
  <c r="P11" s="1"/>
  <c r="P10" s="1"/>
  <c r="O71"/>
  <c r="O70" s="1"/>
  <c r="O69" s="1"/>
  <c r="O68" s="1"/>
  <c r="O11" s="1"/>
  <c r="O10" s="1"/>
  <c r="N71"/>
  <c r="N70" s="1"/>
  <c r="N69" s="1"/>
  <c r="P66"/>
  <c r="O66"/>
  <c r="N66"/>
  <c r="N65" s="1"/>
  <c r="N64" s="1"/>
  <c r="P64"/>
  <c r="O64"/>
  <c r="P58"/>
  <c r="P57" s="1"/>
  <c r="P56" s="1"/>
  <c r="O58"/>
  <c r="O57" s="1"/>
  <c r="O56" s="1"/>
  <c r="N58"/>
  <c r="N57" s="1"/>
  <c r="N56" s="1"/>
  <c r="P50"/>
  <c r="P49" s="1"/>
  <c r="P48" s="1"/>
  <c r="O50"/>
  <c r="O49" s="1"/>
  <c r="O48" s="1"/>
  <c r="N50"/>
  <c r="N49" s="1"/>
  <c r="N48" s="1"/>
  <c r="P45"/>
  <c r="P44" s="1"/>
  <c r="P43" s="1"/>
  <c r="O45"/>
  <c r="O44" s="1"/>
  <c r="O43" s="1"/>
  <c r="N45"/>
  <c r="N44" s="1"/>
  <c r="N43" s="1"/>
  <c r="P41"/>
  <c r="P40" s="1"/>
  <c r="P39" s="1"/>
  <c r="O41"/>
  <c r="O40" s="1"/>
  <c r="O39" s="1"/>
  <c r="N41"/>
  <c r="N40" s="1"/>
  <c r="N39" s="1"/>
  <c r="N38" s="1"/>
  <c r="P24"/>
  <c r="P22" s="1"/>
  <c r="O24"/>
  <c r="O23" s="1"/>
  <c r="N24"/>
  <c r="N23" s="1"/>
  <c r="N22"/>
  <c r="P15"/>
  <c r="P14" s="1"/>
  <c r="P13" s="1"/>
  <c r="O15"/>
  <c r="O14" s="1"/>
  <c r="O13" s="1"/>
  <c r="N15"/>
  <c r="N14" s="1"/>
  <c r="N13" s="1"/>
  <c r="P19"/>
  <c r="P18" s="1"/>
  <c r="P17" s="1"/>
  <c r="O19"/>
  <c r="O18" s="1"/>
  <c r="O17" s="1"/>
  <c r="N19"/>
  <c r="N18" s="1"/>
  <c r="N17" s="1"/>
  <c r="O95"/>
  <c r="O94" s="1"/>
  <c r="O93" s="1"/>
  <c r="P95"/>
  <c r="P94" s="1"/>
  <c r="P93" s="1"/>
  <c r="N95"/>
  <c r="N94" s="1"/>
  <c r="N93" s="1"/>
  <c r="O99"/>
  <c r="O98" s="1"/>
  <c r="O97" s="1"/>
  <c r="P99"/>
  <c r="P98" s="1"/>
  <c r="P97" s="1"/>
  <c r="N101"/>
  <c r="N100" s="1"/>
  <c r="N99" s="1"/>
  <c r="N68" l="1"/>
  <c r="P47"/>
  <c r="O47"/>
  <c r="N47"/>
  <c r="N11" s="1"/>
  <c r="P38"/>
  <c r="O38"/>
  <c r="N98"/>
  <c r="N97" s="1"/>
  <c r="O22"/>
  <c r="O12"/>
  <c r="N12"/>
  <c r="P12"/>
  <c r="P23"/>
  <c r="P115"/>
  <c r="P114" s="1"/>
  <c r="P113" s="1"/>
  <c r="P112" s="1"/>
  <c r="P107" s="1"/>
  <c r="O115"/>
  <c r="O114" s="1"/>
  <c r="O113" s="1"/>
  <c r="O112" s="1"/>
  <c r="O107" s="1"/>
  <c r="N115"/>
  <c r="N114" s="1"/>
  <c r="N113" s="1"/>
  <c r="N112" s="1"/>
  <c r="N107" s="1"/>
  <c r="N10" l="1"/>
  <c r="O82"/>
  <c r="P82"/>
  <c r="N82"/>
  <c r="P81" l="1"/>
  <c r="P80" s="1"/>
  <c r="P117" s="1"/>
  <c r="O81"/>
  <c r="O80" s="1"/>
  <c r="O117" s="1"/>
  <c r="N81"/>
  <c r="N80" s="1"/>
  <c r="N117" l="1"/>
</calcChain>
</file>

<file path=xl/sharedStrings.xml><?xml version="1.0" encoding="utf-8"?>
<sst xmlns="http://schemas.openxmlformats.org/spreadsheetml/2006/main" count="163" uniqueCount="88">
  <si>
    <t/>
  </si>
  <si>
    <t>240</t>
  </si>
  <si>
    <t>Непрограммное направление расходов (непрограммные мероприятия)</t>
  </si>
  <si>
    <t>540</t>
  </si>
  <si>
    <t>Иные межбюджетные трансферты</t>
  </si>
  <si>
    <t>Культура</t>
  </si>
  <si>
    <t>Благоустройство</t>
  </si>
  <si>
    <t>Жилищное хозяйство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</si>
  <si>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</si>
  <si>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</si>
  <si>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</si>
  <si>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</si>
  <si>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</si>
  <si>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</si>
  <si>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</si>
  <si>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</si>
  <si>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</si>
  <si>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</si>
  <si>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</si>
  <si>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</si>
  <si>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Наименование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</si>
  <si>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</si>
  <si>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ФИЗИЧЕСКАЯ КУЛЬТУРА И СПОРТ</t>
  </si>
  <si>
    <t>Физическая культура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</si>
  <si>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</si>
  <si>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</si>
  <si>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</si>
  <si>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Дорожное хозяйство (дорожные фонды)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</si>
  <si>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</si>
  <si>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</si>
  <si>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ВР</t>
  </si>
  <si>
    <t>РЗ</t>
  </si>
  <si>
    <t>ПР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</si>
  <si>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</si>
  <si>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к решению Совета депутатов </t>
  </si>
  <si>
    <t>Членские взносы в Совет (ассоциацию) муниципальных образований</t>
  </si>
  <si>
    <t>Повышение заработной платы работников муниципальных учреждений культуры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</si>
  <si>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</si>
  <si>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Защита населения и территории от чрезвычайных ситуаций природного и техногенного характера, пожарная безопасность</t>
  </si>
  <si>
    <t>Капитальный ремонт и ремонт автомобильных дорог общего пользования населенных пунктов</t>
  </si>
  <si>
    <t>(рублей)</t>
  </si>
  <si>
    <t>Другие общегосударственные вопросы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</si>
  <si>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</si>
  <si>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 процессных мероприятий «Обеспечение реализации программы»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</si>
  <si>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</si>
  <si>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</si>
  <si>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</si>
  <si>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62402S0410</t>
  </si>
  <si>
    <t>Комплекс процессных мероприятий «Благоустройство территории Новочеркасского сельсовета»</t>
  </si>
  <si>
    <t>Мероприятия по благоустройству территории муниципального образования поселения</t>
  </si>
  <si>
    <t>Приоритетные проекты Оренбургской области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</si>
  <si>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</si>
  <si>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625П500000</t>
  </si>
  <si>
    <t>Мероприятия, направленные на развитие культуры на территории муниципального образования поселения</t>
  </si>
  <si>
    <t>Мероприятия в области физической культуры и спорта</t>
  </si>
  <si>
    <t>Обеспечение комплексного развития сельских территорий</t>
  </si>
  <si>
    <t>62403L5760</t>
  </si>
  <si>
    <t>РАСПРЕДЕЛЕНИЕ БЮДЖЕТНЫХ АССИГНОВАНИЙ БЮДЖЕТА ПОСЕЛЕНИЯ ПО ЦЕЛЕВЫМ СТАТЬЯМ (МУНИЦИПАЛЬНЫМ ПРОГРАММАМ НОВОЧЕРКАССКОГО СЕЛЬСОВЕТА И НЕПРОГРАММНЫМ  НАПРАВЛЕНИЯМ ДЕЯТЕЛЬНОСТИ), РАЗДЕЛАМ, ПОДРАЗДЕЛАМ, ГРУППАМ И  ПОДГРУППАМ ВИДОВ РАСХОДОВ КЛАССИФИКАЦИИ РАСХОДОВ НА 2023 ГОД И НА ПЛАНОВЫЙ ПЕРИОД 2024 И 2025 ГОДОВ</t>
  </si>
  <si>
    <t>КЦСР</t>
  </si>
  <si>
    <t>Условно утвержденные расходы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</si>
  <si>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области"</t>
  </si>
  <si>
    <t>Комплексы процессных мероприятий</t>
  </si>
  <si>
    <t>Осуществление первичного воинского учета органами местного самоуправления поселений, муниципальных и городских округов</t>
  </si>
  <si>
    <t>625П5И140В</t>
  </si>
  <si>
    <t>Мероприятия по завершению реализации инициативных проектов (благоустройство мест захоронения)</t>
  </si>
  <si>
    <t>ИТОГО РАСХОДОВ</t>
  </si>
  <si>
    <t>X</t>
  </si>
  <si>
    <t>Приложение № 6</t>
  </si>
  <si>
    <t>Создание и использование средств резервного фонда администрации поселений Саракташского района</t>
  </si>
  <si>
    <t>Резервные фонды</t>
  </si>
  <si>
    <t>Резервные средства</t>
  </si>
  <si>
    <t>Реализация инициативных проектов (благоустройство мест захоронения)</t>
  </si>
  <si>
    <t>625П5S140В</t>
  </si>
  <si>
    <t>Прочие непрограмные мероприятия</t>
  </si>
  <si>
    <t>Осуществление дорожной деятельности за счет дотации на выравнивание бюджетной обеспеченности муниципальных районов, распределяемой исходя из необходимости осуществления дорожной деятельности в отношении автомобильных дорог местного значения</t>
  </si>
  <si>
    <t>624029Д070</t>
  </si>
  <si>
    <t>Социально значимые мероприятия</t>
  </si>
  <si>
    <t>Предоставление пенсии за выслугу лет муниципальным служащим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</si>
  <si>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</si>
  <si>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</si>
  <si>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</si>
  <si>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Комплекс процессных мероприятий «Развитие культуры и спорта»</t>
  </si>
  <si>
    <t>Центральный аппарат</t>
  </si>
  <si>
    <t>Аппарат контрольно-счетного органа</t>
  </si>
  <si>
    <t>Руководство и управление в сфере установленных функций органов местного самоуправления</t>
  </si>
  <si>
    <t xml:space="preserve">Новочеркасского сельсовета  от .09.2023 №              </t>
  </si>
  <si>
    <t>Осуществление дорожной деятельности</t>
  </si>
  <si>
    <t xml:space="preserve">62402S1320 </t>
  </si>
</sst>
</file>

<file path=xl/styles.xml><?xml version="1.0" encoding="utf-8"?>
<styleSheet xmlns="http://schemas.openxmlformats.org/spreadsheetml/2006/main">
  <numFmts count="10">
    <numFmt numFmtId="43" formatCode="_-* #,##0.00\ _₽_-;\-* #,##0.00\ _₽_-;_-* &quot;-&quot;??\ _₽_-;_-@_-"/>
    <numFmt numFmtId="164" formatCode="#,##0.00;[Red]\-#,##0.00;0.00"/>
    <numFmt numFmtId="165" formatCode="000"/>
    <numFmt numFmtId="166" formatCode="00"/>
    <numFmt numFmtId="167" formatCode="0000"/>
    <numFmt numFmtId="168" formatCode="0000000000"/>
    <numFmt numFmtId="169" formatCode="0000000"/>
    <numFmt numFmtId="170" formatCode="_-* #,##0.00_р_._-;\-* #,##0.00_р_._-;_-* &quot;-&quot;??_р_._-;_-@_-"/>
    <numFmt numFmtId="171" formatCode="#,##0.00_ ;[Red]\-#,##0.00\ "/>
    <numFmt numFmtId="172" formatCode="0.00;[Red]0.00"/>
  </numFmts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1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1" applyFont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justify" vertical="justify"/>
      <protection hidden="1"/>
    </xf>
    <xf numFmtId="0" fontId="2" fillId="0" borderId="0" xfId="1" applyFont="1" applyProtection="1">
      <protection hidden="1"/>
    </xf>
    <xf numFmtId="0" fontId="5" fillId="0" borderId="0" xfId="1" applyNumberFormat="1" applyFont="1" applyFill="1" applyAlignment="1" applyProtection="1">
      <alignment horizontal="centerContinuous" vertical="top"/>
      <protection hidden="1"/>
    </xf>
    <xf numFmtId="0" fontId="5" fillId="0" borderId="0" xfId="1" applyNumberFormat="1" applyFont="1" applyFill="1" applyAlignment="1" applyProtection="1">
      <alignment horizontal="right" vertical="top"/>
      <protection hidden="1"/>
    </xf>
    <xf numFmtId="165" fontId="6" fillId="0" borderId="1" xfId="1" applyNumberFormat="1" applyFont="1" applyFill="1" applyBorder="1" applyAlignment="1" applyProtection="1">
      <alignment horizontal="right" wrapText="1"/>
      <protection hidden="1"/>
    </xf>
    <xf numFmtId="167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1" xfId="1" applyNumberFormat="1" applyFont="1" applyFill="1" applyBorder="1" applyAlignment="1" applyProtection="1">
      <alignment horizontal="right" wrapText="1"/>
      <protection hidden="1"/>
    </xf>
    <xf numFmtId="166" fontId="7" fillId="0" borderId="1" xfId="1" applyNumberFormat="1" applyFont="1" applyFill="1" applyBorder="1" applyAlignment="1" applyProtection="1">
      <alignment wrapText="1"/>
      <protection hidden="1"/>
    </xf>
    <xf numFmtId="166" fontId="6" fillId="0" borderId="1" xfId="1" applyNumberFormat="1" applyFont="1" applyFill="1" applyBorder="1" applyAlignment="1" applyProtection="1">
      <alignment wrapText="1"/>
      <protection hidden="1"/>
    </xf>
    <xf numFmtId="0" fontId="0" fillId="0" borderId="0" xfId="0" applyFill="1"/>
    <xf numFmtId="168" fontId="6" fillId="0" borderId="1" xfId="1" applyNumberFormat="1" applyFont="1" applyFill="1" applyBorder="1" applyAlignment="1" applyProtection="1">
      <alignment horizontal="right"/>
      <protection hidden="1"/>
    </xf>
    <xf numFmtId="0" fontId="9" fillId="0" borderId="1" xfId="0" applyFont="1" applyBorder="1"/>
    <xf numFmtId="168" fontId="7" fillId="0" borderId="1" xfId="1" applyNumberFormat="1" applyFont="1" applyFill="1" applyBorder="1" applyAlignment="1" applyProtection="1">
      <alignment horizontal="right"/>
      <protection hidden="1"/>
    </xf>
    <xf numFmtId="0" fontId="9" fillId="0" borderId="1" xfId="0" applyFont="1" applyBorder="1" applyAlignment="1">
      <alignment horizontal="right"/>
    </xf>
    <xf numFmtId="0" fontId="6" fillId="0" borderId="0" xfId="1" applyNumberFormat="1" applyFont="1" applyFill="1" applyAlignment="1" applyProtection="1">
      <alignment horizontal="justify" vertical="justify"/>
      <protection hidden="1"/>
    </xf>
    <xf numFmtId="0" fontId="6" fillId="0" borderId="0" xfId="1" applyNumberFormat="1" applyFont="1" applyFill="1" applyAlignment="1" applyProtection="1">
      <alignment horizontal="centerContinuous" vertical="top"/>
      <protection hidden="1"/>
    </xf>
    <xf numFmtId="0" fontId="6" fillId="0" borderId="0" xfId="1" applyNumberFormat="1" applyFont="1" applyFill="1" applyAlignment="1" applyProtection="1">
      <alignment horizontal="right" vertical="top"/>
      <protection hidden="1"/>
    </xf>
    <xf numFmtId="0" fontId="8" fillId="0" borderId="0" xfId="1" applyFont="1" applyProtection="1">
      <protection hidden="1"/>
    </xf>
    <xf numFmtId="165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/>
    <xf numFmtId="166" fontId="7" fillId="0" borderId="1" xfId="1" applyNumberFormat="1" applyFont="1" applyFill="1" applyBorder="1" applyAlignment="1" applyProtection="1">
      <alignment horizontal="right" wrapText="1"/>
      <protection hidden="1"/>
    </xf>
    <xf numFmtId="166" fontId="6" fillId="0" borderId="1" xfId="1" applyNumberFormat="1" applyFont="1" applyFill="1" applyBorder="1" applyAlignment="1" applyProtection="1">
      <alignment horizontal="right" wrapText="1"/>
      <protection hidden="1"/>
    </xf>
    <xf numFmtId="0" fontId="9" fillId="0" borderId="1" xfId="0" applyFont="1" applyFill="1" applyBorder="1"/>
    <xf numFmtId="164" fontId="6" fillId="0" borderId="1" xfId="1" applyNumberFormat="1" applyFont="1" applyFill="1" applyBorder="1" applyAlignment="1" applyProtection="1">
      <alignment horizontal="center"/>
      <protection hidden="1"/>
    </xf>
    <xf numFmtId="164" fontId="6" fillId="0" borderId="0" xfId="1" applyNumberFormat="1" applyFont="1" applyFill="1" applyBorder="1" applyAlignment="1" applyProtection="1">
      <alignment horizontal="center"/>
      <protection hidden="1"/>
    </xf>
    <xf numFmtId="0" fontId="9" fillId="0" borderId="0" xfId="0" applyFont="1"/>
    <xf numFmtId="0" fontId="0" fillId="0" borderId="1" xfId="0" applyBorder="1"/>
    <xf numFmtId="166" fontId="0" fillId="0" borderId="1" xfId="0" applyNumberFormat="1" applyBorder="1"/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0" fillId="0" borderId="1" xfId="0" applyFont="1" applyBorder="1" applyAlignment="1">
      <alignment horizontal="right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6" fillId="0" borderId="1" xfId="1" applyNumberFormat="1" applyFont="1" applyFill="1" applyBorder="1" applyAlignment="1" applyProtection="1">
      <alignment horizontal="left" vertical="justify" wrapText="1"/>
      <protection hidden="1"/>
    </xf>
    <xf numFmtId="164" fontId="6" fillId="0" borderId="1" xfId="1" applyNumberFormat="1" applyFont="1" applyFill="1" applyBorder="1" applyAlignment="1" applyProtection="1">
      <alignment horizontal="right"/>
      <protection hidden="1"/>
    </xf>
    <xf numFmtId="164" fontId="7" fillId="0" borderId="1" xfId="1" applyNumberFormat="1" applyFont="1" applyFill="1" applyBorder="1" applyAlignment="1" applyProtection="1">
      <alignment horizontal="right"/>
      <protection hidden="1"/>
    </xf>
    <xf numFmtId="164" fontId="7" fillId="0" borderId="2" xfId="1" applyNumberFormat="1" applyFont="1" applyFill="1" applyBorder="1" applyAlignment="1" applyProtection="1">
      <alignment horizontal="right"/>
      <protection hidden="1"/>
    </xf>
    <xf numFmtId="164" fontId="7" fillId="2" borderId="1" xfId="1" applyNumberFormat="1" applyFont="1" applyFill="1" applyBorder="1" applyAlignment="1" applyProtection="1">
      <alignment horizontal="right"/>
      <protection hidden="1"/>
    </xf>
    <xf numFmtId="164" fontId="6" fillId="0" borderId="1" xfId="1" applyNumberFormat="1" applyFont="1" applyFill="1" applyBorder="1" applyAlignment="1" applyProtection="1">
      <protection hidden="1"/>
    </xf>
    <xf numFmtId="164" fontId="7" fillId="0" borderId="1" xfId="1" applyNumberFormat="1" applyFont="1" applyFill="1" applyBorder="1" applyAlignment="1" applyProtection="1">
      <protection hidden="1"/>
    </xf>
    <xf numFmtId="0" fontId="7" fillId="0" borderId="3" xfId="1" applyNumberFormat="1" applyFont="1" applyFill="1" applyBorder="1" applyAlignment="1" applyProtection="1">
      <alignment vertical="justify" wrapText="1"/>
      <protection hidden="1"/>
    </xf>
    <xf numFmtId="0" fontId="6" fillId="0" borderId="3" xfId="1" applyNumberFormat="1" applyFont="1" applyFill="1" applyBorder="1" applyAlignment="1" applyProtection="1">
      <alignment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168" fontId="6" fillId="0" borderId="1" xfId="1" applyNumberFormat="1" applyFont="1" applyFill="1" applyBorder="1" applyAlignment="1" applyProtection="1">
      <alignment horizontal="right" vertical="center" wrapText="1"/>
      <protection hidden="1"/>
    </xf>
    <xf numFmtId="166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168" fontId="10" fillId="0" borderId="1" xfId="0" applyNumberFormat="1" applyFont="1" applyBorder="1"/>
    <xf numFmtId="166" fontId="6" fillId="0" borderId="1" xfId="1" applyNumberFormat="1" applyFont="1" applyFill="1" applyBorder="1" applyAlignment="1" applyProtection="1">
      <alignment horizontal="right" vertical="center" wrapText="1"/>
      <protection hidden="1"/>
    </xf>
    <xf numFmtId="165" fontId="6" fillId="0" borderId="1" xfId="1" applyNumberFormat="1" applyFont="1" applyFill="1" applyBorder="1" applyAlignment="1" applyProtection="1">
      <alignment horizontal="right" vertical="center" wrapText="1"/>
      <protection hidden="1"/>
    </xf>
    <xf numFmtId="164" fontId="0" fillId="0" borderId="1" xfId="0" applyNumberFormat="1" applyBorder="1" applyAlignment="1">
      <alignment horizontal="right"/>
    </xf>
    <xf numFmtId="170" fontId="7" fillId="0" borderId="1" xfId="2" applyNumberFormat="1" applyFont="1" applyFill="1" applyBorder="1" applyAlignment="1" applyProtection="1">
      <alignment horizontal="right"/>
      <protection hidden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71" fontId="12" fillId="0" borderId="1" xfId="0" applyNumberFormat="1" applyFont="1" applyBorder="1" applyAlignment="1">
      <alignment horizontal="right"/>
    </xf>
    <xf numFmtId="172" fontId="6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70" fontId="7" fillId="0" borderId="1" xfId="2" applyNumberFormat="1" applyFont="1" applyFill="1" applyBorder="1" applyAlignment="1" applyProtection="1">
      <protection hidden="1"/>
    </xf>
    <xf numFmtId="0" fontId="0" fillId="0" borderId="0" xfId="0" applyBorder="1"/>
    <xf numFmtId="172" fontId="6" fillId="2" borderId="1" xfId="1" applyNumberFormat="1" applyFont="1" applyFill="1" applyBorder="1" applyAlignment="1" applyProtection="1">
      <alignment horizontal="right" vertical="center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3" xfId="1" applyNumberFormat="1" applyFont="1" applyFill="1" applyBorder="1" applyAlignment="1" applyProtection="1">
      <alignment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3" xfId="1" applyNumberFormat="1" applyFont="1" applyFill="1" applyBorder="1" applyAlignment="1" applyProtection="1">
      <alignment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3" xfId="1" applyNumberFormat="1" applyFont="1" applyFill="1" applyBorder="1" applyAlignment="1" applyProtection="1">
      <alignment vertical="justify" wrapText="1"/>
      <protection hidden="1"/>
    </xf>
    <xf numFmtId="0" fontId="6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3" xfId="1" applyNumberFormat="1" applyFont="1" applyFill="1" applyBorder="1" applyAlignment="1" applyProtection="1">
      <alignment vertical="justify" wrapText="1"/>
      <protection hidden="1"/>
    </xf>
    <xf numFmtId="0" fontId="7" fillId="0" borderId="4" xfId="1" applyNumberFormat="1" applyFont="1" applyFill="1" applyBorder="1" applyAlignment="1" applyProtection="1">
      <alignment vertical="justify" wrapText="1"/>
      <protection hidden="1"/>
    </xf>
    <xf numFmtId="0" fontId="7" fillId="0" borderId="5" xfId="1" applyNumberFormat="1" applyFont="1" applyFill="1" applyBorder="1" applyAlignment="1" applyProtection="1">
      <alignment vertical="justify" wrapText="1"/>
      <protection hidden="1"/>
    </xf>
    <xf numFmtId="0" fontId="7" fillId="0" borderId="1" xfId="1" applyNumberFormat="1" applyFont="1" applyFill="1" applyBorder="1" applyAlignment="1" applyProtection="1">
      <alignment vertical="justify" wrapText="1"/>
      <protection hidden="1"/>
    </xf>
    <xf numFmtId="0" fontId="7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4" xfId="0" applyBorder="1" applyAlignment="1">
      <alignment horizontal="justify" vertical="justify" wrapText="1"/>
    </xf>
    <xf numFmtId="0" fontId="0" fillId="0" borderId="5" xfId="0" applyBorder="1" applyAlignment="1">
      <alignment horizontal="justify" vertical="justify" wrapText="1"/>
    </xf>
    <xf numFmtId="0" fontId="7" fillId="0" borderId="3" xfId="1" applyNumberFormat="1" applyFont="1" applyFill="1" applyBorder="1" applyAlignment="1" applyProtection="1">
      <alignment horizontal="center" vertical="justify" wrapText="1"/>
      <protection hidden="1"/>
    </xf>
    <xf numFmtId="0" fontId="7" fillId="0" borderId="4" xfId="1" applyNumberFormat="1" applyFont="1" applyFill="1" applyBorder="1" applyAlignment="1" applyProtection="1">
      <alignment horizontal="center" vertical="justify" wrapText="1"/>
      <protection hidden="1"/>
    </xf>
    <xf numFmtId="0" fontId="7" fillId="0" borderId="5" xfId="1" applyNumberFormat="1" applyFont="1" applyFill="1" applyBorder="1" applyAlignment="1" applyProtection="1">
      <alignment horizontal="center" vertical="justify" wrapText="1"/>
      <protection hidden="1"/>
    </xf>
    <xf numFmtId="0" fontId="6" fillId="0" borderId="1" xfId="1" applyNumberFormat="1" applyFont="1" applyFill="1" applyBorder="1" applyAlignment="1" applyProtection="1">
      <alignment vertical="justify" wrapText="1"/>
      <protection hidden="1"/>
    </xf>
    <xf numFmtId="0" fontId="0" fillId="0" borderId="4" xfId="0" applyBorder="1" applyAlignment="1">
      <alignment horizontal="left" vertical="justify" wrapText="1"/>
    </xf>
    <xf numFmtId="0" fontId="0" fillId="0" borderId="5" xfId="0" applyBorder="1" applyAlignment="1">
      <alignment horizontal="left" vertical="justify" wrapText="1"/>
    </xf>
    <xf numFmtId="0" fontId="6" fillId="0" borderId="3" xfId="1" applyNumberFormat="1" applyFont="1" applyFill="1" applyBorder="1" applyAlignment="1" applyProtection="1">
      <alignment vertical="justify" wrapText="1"/>
      <protection hidden="1"/>
    </xf>
    <xf numFmtId="0" fontId="6" fillId="0" borderId="4" xfId="1" applyNumberFormat="1" applyFont="1" applyFill="1" applyBorder="1" applyAlignment="1" applyProtection="1">
      <alignment vertical="justify" wrapText="1"/>
      <protection hidden="1"/>
    </xf>
    <xf numFmtId="0" fontId="6" fillId="0" borderId="5" xfId="1" applyNumberFormat="1" applyFont="1" applyFill="1" applyBorder="1" applyAlignment="1" applyProtection="1">
      <alignment vertical="justify" wrapText="1"/>
      <protection hidden="1"/>
    </xf>
    <xf numFmtId="0" fontId="12" fillId="0" borderId="4" xfId="0" applyFont="1" applyBorder="1" applyAlignment="1">
      <alignment horizontal="left" vertical="justify" wrapText="1"/>
    </xf>
    <xf numFmtId="0" fontId="12" fillId="0" borderId="5" xfId="0" applyFont="1" applyBorder="1" applyAlignment="1">
      <alignment horizontal="left" vertical="justify"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1" fillId="0" borderId="0" xfId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1" fillId="2" borderId="0" xfId="1" applyFont="1" applyFill="1" applyAlignment="1" applyProtection="1">
      <alignment horizontal="right" wrapText="1"/>
      <protection hidden="1"/>
    </xf>
    <xf numFmtId="0" fontId="0" fillId="2" borderId="0" xfId="0" applyFill="1" applyAlignment="1">
      <alignment horizontal="right" wrapText="1"/>
    </xf>
    <xf numFmtId="0" fontId="6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0" xfId="1" applyNumberFormat="1" applyFont="1" applyFill="1" applyAlignment="1" applyProtection="1">
      <alignment horizont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169" fontId="6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3" xfId="1" applyNumberFormat="1" applyFont="1" applyFill="1" applyBorder="1" applyAlignment="1" applyProtection="1">
      <alignment horizontal="left" vertical="center"/>
      <protection hidden="1"/>
    </xf>
    <xf numFmtId="0" fontId="6" fillId="0" borderId="4" xfId="1" applyNumberFormat="1" applyFont="1" applyFill="1" applyBorder="1" applyAlignment="1" applyProtection="1">
      <alignment horizontal="left" vertical="center"/>
      <protection hidden="1"/>
    </xf>
    <xf numFmtId="0" fontId="6" fillId="0" borderId="5" xfId="1" applyNumberFormat="1" applyFont="1" applyFill="1" applyBorder="1" applyAlignment="1" applyProtection="1">
      <alignment horizontal="left" vertical="center"/>
      <protection hidden="1"/>
    </xf>
    <xf numFmtId="169" fontId="7" fillId="0" borderId="3" xfId="1" applyNumberFormat="1" applyFont="1" applyFill="1" applyBorder="1" applyAlignment="1" applyProtection="1">
      <alignment horizontal="left" vertical="justify" wrapText="1"/>
      <protection hidden="1"/>
    </xf>
    <xf numFmtId="169" fontId="7" fillId="0" borderId="4" xfId="1" applyNumberFormat="1" applyFont="1" applyFill="1" applyBorder="1" applyAlignment="1" applyProtection="1">
      <alignment horizontal="left" vertical="justify" wrapText="1"/>
      <protection hidden="1"/>
    </xf>
    <xf numFmtId="169" fontId="7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12" fillId="0" borderId="3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2" fillId="0" borderId="5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7"/>
  <sheetViews>
    <sheetView tabSelected="1" topLeftCell="C100" workbookViewId="0">
      <selection activeCell="N68" sqref="N68"/>
    </sheetView>
  </sheetViews>
  <sheetFormatPr defaultRowHeight="14.4"/>
  <cols>
    <col min="1" max="1" width="0.5546875" hidden="1" customWidth="1"/>
    <col min="2" max="2" width="0.6640625" hidden="1" customWidth="1"/>
    <col min="3" max="3" width="1.44140625" customWidth="1"/>
    <col min="4" max="4" width="0.6640625" customWidth="1"/>
    <col min="5" max="5" width="0.88671875" customWidth="1"/>
    <col min="9" max="9" width="25" customWidth="1"/>
    <col min="10" max="10" width="13" style="11" customWidth="1"/>
    <col min="11" max="12" width="6.5546875" customWidth="1"/>
    <col min="13" max="13" width="7.5546875" customWidth="1"/>
    <col min="14" max="14" width="15.109375" customWidth="1"/>
    <col min="15" max="15" width="14.44140625" customWidth="1"/>
    <col min="16" max="16" width="14.5546875" customWidth="1"/>
  </cols>
  <sheetData>
    <row r="1" spans="1:17" ht="16.2">
      <c r="A1" s="1"/>
      <c r="B1" s="1"/>
      <c r="C1" s="1"/>
      <c r="D1" s="1"/>
      <c r="E1" s="1"/>
      <c r="F1" s="1"/>
      <c r="G1" s="1"/>
      <c r="H1" s="1"/>
      <c r="I1" s="2"/>
      <c r="J1" s="103" t="s">
        <v>67</v>
      </c>
      <c r="K1" s="104"/>
      <c r="L1" s="104"/>
      <c r="M1" s="104"/>
      <c r="N1" s="104"/>
      <c r="O1" s="104"/>
      <c r="P1" s="104"/>
    </row>
    <row r="2" spans="1:17" ht="17.25" customHeight="1">
      <c r="A2" s="2"/>
      <c r="B2" s="2"/>
      <c r="C2" s="2"/>
      <c r="D2" s="2"/>
      <c r="E2" s="2"/>
      <c r="F2" s="2"/>
      <c r="G2" s="2"/>
      <c r="H2" s="2"/>
      <c r="I2" s="2"/>
      <c r="J2" s="103" t="s">
        <v>34</v>
      </c>
      <c r="K2" s="104"/>
      <c r="L2" s="104"/>
      <c r="M2" s="104"/>
      <c r="N2" s="104"/>
      <c r="O2" s="104"/>
      <c r="P2" s="104"/>
    </row>
    <row r="3" spans="1:17" ht="16.2">
      <c r="A3" s="2"/>
      <c r="B3" s="2"/>
      <c r="C3" s="2"/>
      <c r="D3" s="2"/>
      <c r="E3" s="2"/>
      <c r="F3" s="2"/>
      <c r="G3" s="2"/>
      <c r="H3" s="2"/>
      <c r="I3" s="2"/>
      <c r="J3" s="105" t="s">
        <v>85</v>
      </c>
      <c r="K3" s="106"/>
      <c r="L3" s="106"/>
      <c r="M3" s="106"/>
      <c r="N3" s="106"/>
      <c r="O3" s="106"/>
      <c r="P3" s="106"/>
    </row>
    <row r="4" spans="1:17" ht="18.75" customHeight="1">
      <c r="A4" s="110" t="s">
        <v>57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</row>
    <row r="5" spans="1:17" ht="80.400000000000006" customHeight="1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</row>
    <row r="6" spans="1:17" ht="17.399999999999999">
      <c r="A6" s="2" t="s">
        <v>0</v>
      </c>
      <c r="B6" s="2"/>
      <c r="C6" s="2"/>
      <c r="D6" s="2"/>
      <c r="E6" s="2"/>
      <c r="F6" s="2"/>
      <c r="G6" s="2"/>
      <c r="H6" s="2"/>
      <c r="I6" s="2"/>
      <c r="J6" s="5"/>
      <c r="K6" s="4"/>
      <c r="L6" s="4"/>
      <c r="M6" s="5"/>
      <c r="N6" s="3"/>
      <c r="O6" s="3"/>
    </row>
    <row r="7" spans="1:17">
      <c r="A7" s="16"/>
      <c r="B7" s="16"/>
      <c r="C7" s="16"/>
      <c r="D7" s="16"/>
      <c r="E7" s="16"/>
      <c r="F7" s="16"/>
      <c r="G7" s="16"/>
      <c r="H7" s="16"/>
      <c r="I7" s="16"/>
      <c r="J7" s="18"/>
      <c r="K7" s="17"/>
      <c r="L7" s="17"/>
      <c r="M7" s="18"/>
      <c r="N7" s="19"/>
      <c r="O7" s="19"/>
      <c r="P7" s="32" t="s">
        <v>40</v>
      </c>
    </row>
    <row r="8" spans="1:17" ht="29.25" customHeight="1">
      <c r="A8" s="111" t="s">
        <v>20</v>
      </c>
      <c r="B8" s="111"/>
      <c r="C8" s="111"/>
      <c r="D8" s="111"/>
      <c r="E8" s="111"/>
      <c r="F8" s="111"/>
      <c r="G8" s="111"/>
      <c r="H8" s="111"/>
      <c r="I8" s="111"/>
      <c r="J8" s="24" t="s">
        <v>58</v>
      </c>
      <c r="K8" s="24" t="s">
        <v>31</v>
      </c>
      <c r="L8" s="24" t="s">
        <v>32</v>
      </c>
      <c r="M8" s="24" t="s">
        <v>30</v>
      </c>
      <c r="N8" s="24">
        <v>2023</v>
      </c>
      <c r="O8" s="24">
        <v>2024</v>
      </c>
      <c r="P8" s="25">
        <v>2025</v>
      </c>
    </row>
    <row r="9" spans="1:17" ht="23.4" customHeight="1">
      <c r="A9" s="49"/>
      <c r="B9" s="49"/>
      <c r="C9" s="49"/>
      <c r="D9" s="113" t="s">
        <v>59</v>
      </c>
      <c r="E9" s="114"/>
      <c r="F9" s="114"/>
      <c r="G9" s="114"/>
      <c r="H9" s="114"/>
      <c r="I9" s="115"/>
      <c r="J9" s="50">
        <v>0</v>
      </c>
      <c r="K9" s="51">
        <v>0</v>
      </c>
      <c r="L9" s="51">
        <v>0</v>
      </c>
      <c r="M9" s="52">
        <v>0</v>
      </c>
      <c r="N9" s="61">
        <v>0</v>
      </c>
      <c r="O9" s="66">
        <v>371757.22</v>
      </c>
      <c r="P9" s="66">
        <v>726450</v>
      </c>
    </row>
    <row r="10" spans="1:17" ht="57.6" customHeight="1">
      <c r="A10" s="20"/>
      <c r="B10" s="7"/>
      <c r="C10" s="21"/>
      <c r="D10" s="73" t="s">
        <v>60</v>
      </c>
      <c r="E10" s="73"/>
      <c r="F10" s="73"/>
      <c r="G10" s="73"/>
      <c r="H10" s="73"/>
      <c r="I10" s="73"/>
      <c r="J10" s="26">
        <v>6200000000</v>
      </c>
      <c r="K10" s="10">
        <v>0</v>
      </c>
      <c r="L10" s="10">
        <v>0</v>
      </c>
      <c r="M10" s="6">
        <v>0</v>
      </c>
      <c r="N10" s="30">
        <f>N11+N97</f>
        <v>21714695.379999999</v>
      </c>
      <c r="O10" s="30">
        <f t="shared" ref="O10:P10" si="0">O11+O97</f>
        <v>17278131.780000001</v>
      </c>
      <c r="P10" s="30">
        <f t="shared" si="0"/>
        <v>15090950</v>
      </c>
    </row>
    <row r="11" spans="1:17" ht="16.2" customHeight="1">
      <c r="A11" s="20"/>
      <c r="B11" s="7"/>
      <c r="C11" s="21"/>
      <c r="D11" s="79" t="s">
        <v>61</v>
      </c>
      <c r="E11" s="80"/>
      <c r="F11" s="80"/>
      <c r="G11" s="80"/>
      <c r="H11" s="80"/>
      <c r="I11" s="81"/>
      <c r="J11" s="53">
        <v>6240000000</v>
      </c>
      <c r="K11" s="54">
        <v>0</v>
      </c>
      <c r="L11" s="54">
        <v>0</v>
      </c>
      <c r="M11" s="55">
        <v>0</v>
      </c>
      <c r="N11" s="40">
        <f>N12+N21+N38+N47+N68</f>
        <v>20478182.509999998</v>
      </c>
      <c r="O11" s="40">
        <f t="shared" ref="O11:P11" si="1">O12+O21+O38+O47+O68</f>
        <v>17278131.780000001</v>
      </c>
      <c r="P11" s="40">
        <f t="shared" si="1"/>
        <v>15090950</v>
      </c>
    </row>
    <row r="12" spans="1:17" ht="16.8" customHeight="1">
      <c r="A12" s="20"/>
      <c r="B12" s="7"/>
      <c r="C12" s="21"/>
      <c r="D12" s="112" t="s">
        <v>44</v>
      </c>
      <c r="E12" s="112"/>
      <c r="F12" s="112"/>
      <c r="G12" s="112"/>
      <c r="H12" s="112"/>
      <c r="I12" s="112"/>
      <c r="J12" s="26">
        <v>6240100000</v>
      </c>
      <c r="K12" s="28">
        <v>0</v>
      </c>
      <c r="L12" s="28">
        <v>0</v>
      </c>
      <c r="M12" s="6">
        <v>0</v>
      </c>
      <c r="N12" s="40">
        <f>N13+N17</f>
        <v>195713.8</v>
      </c>
      <c r="O12" s="40">
        <f>O13+O17</f>
        <v>127000</v>
      </c>
      <c r="P12" s="40">
        <f>P13+P17</f>
        <v>127000</v>
      </c>
      <c r="Q12" s="31"/>
    </row>
    <row r="13" spans="1:17" ht="19.2" customHeight="1">
      <c r="A13" s="20"/>
      <c r="B13" s="7"/>
      <c r="C13" s="21"/>
      <c r="D13" s="73" t="s">
        <v>25</v>
      </c>
      <c r="E13" s="73"/>
      <c r="F13" s="73"/>
      <c r="G13" s="73"/>
      <c r="H13" s="73"/>
      <c r="I13" s="73"/>
      <c r="J13" s="26">
        <v>6240120040</v>
      </c>
      <c r="K13" s="28">
        <v>0</v>
      </c>
      <c r="L13" s="28">
        <v>0</v>
      </c>
      <c r="M13" s="6">
        <v>0</v>
      </c>
      <c r="N13" s="40">
        <f>N14</f>
        <v>10000</v>
      </c>
      <c r="O13" s="40">
        <f t="shared" ref="O13:P15" si="2">O14</f>
        <v>10000</v>
      </c>
      <c r="P13" s="40">
        <f t="shared" si="2"/>
        <v>10000</v>
      </c>
      <c r="Q13" s="31"/>
    </row>
    <row r="14" spans="1:17" ht="29.4" customHeight="1">
      <c r="A14" s="20"/>
      <c r="B14" s="7"/>
      <c r="C14" s="21"/>
      <c r="D14" s="39"/>
      <c r="E14" s="39"/>
      <c r="F14" s="116" t="s">
        <v>10</v>
      </c>
      <c r="G14" s="117"/>
      <c r="H14" s="117"/>
      <c r="I14" s="118"/>
      <c r="J14" s="13">
        <v>6240120040</v>
      </c>
      <c r="K14" s="27">
        <v>3</v>
      </c>
      <c r="L14" s="27">
        <v>0</v>
      </c>
      <c r="M14" s="8">
        <v>0</v>
      </c>
      <c r="N14" s="41">
        <f>N15</f>
        <v>10000</v>
      </c>
      <c r="O14" s="41">
        <f t="shared" si="2"/>
        <v>10000</v>
      </c>
      <c r="P14" s="41">
        <f t="shared" si="2"/>
        <v>10000</v>
      </c>
      <c r="Q14" s="31"/>
    </row>
    <row r="15" spans="1:17" ht="28.8" customHeight="1">
      <c r="A15" s="20"/>
      <c r="B15" s="7"/>
      <c r="C15" s="21"/>
      <c r="D15" s="39"/>
      <c r="E15" s="39"/>
      <c r="F15" s="116" t="s">
        <v>24</v>
      </c>
      <c r="G15" s="117"/>
      <c r="H15" s="117"/>
      <c r="I15" s="118"/>
      <c r="J15" s="13">
        <v>6240120040</v>
      </c>
      <c r="K15" s="27">
        <v>3</v>
      </c>
      <c r="L15" s="27">
        <v>14</v>
      </c>
      <c r="M15" s="8">
        <v>0</v>
      </c>
      <c r="N15" s="41">
        <f>N16</f>
        <v>10000</v>
      </c>
      <c r="O15" s="41">
        <f t="shared" si="2"/>
        <v>10000</v>
      </c>
      <c r="P15" s="41">
        <f t="shared" si="2"/>
        <v>10000</v>
      </c>
      <c r="Q15" s="31"/>
    </row>
    <row r="16" spans="1:17" ht="30.6" customHeight="1">
      <c r="A16" s="20"/>
      <c r="B16" s="7"/>
      <c r="C16" s="21"/>
      <c r="D16" s="39"/>
      <c r="E16" s="39"/>
      <c r="F16" s="76" t="s">
        <v>26</v>
      </c>
      <c r="G16" s="77"/>
      <c r="H16" s="77"/>
      <c r="I16" s="78"/>
      <c r="J16" s="13">
        <v>6240120040</v>
      </c>
      <c r="K16" s="27">
        <v>3</v>
      </c>
      <c r="L16" s="27">
        <v>14</v>
      </c>
      <c r="M16" s="8">
        <v>240</v>
      </c>
      <c r="N16" s="41">
        <v>10000</v>
      </c>
      <c r="O16" s="41">
        <v>10000</v>
      </c>
      <c r="P16" s="42">
        <v>10000</v>
      </c>
      <c r="Q16" s="31"/>
    </row>
    <row r="17" spans="1:16" ht="31.8" customHeight="1">
      <c r="A17" s="20"/>
      <c r="B17" s="7"/>
      <c r="C17" s="21"/>
      <c r="D17" s="79" t="s">
        <v>45</v>
      </c>
      <c r="E17" s="80"/>
      <c r="F17" s="80"/>
      <c r="G17" s="80"/>
      <c r="H17" s="80"/>
      <c r="I17" s="81"/>
      <c r="J17" s="37">
        <v>6240195020</v>
      </c>
      <c r="K17" s="28">
        <v>0</v>
      </c>
      <c r="L17" s="28">
        <v>0</v>
      </c>
      <c r="M17" s="6">
        <v>0</v>
      </c>
      <c r="N17" s="40">
        <f>N18</f>
        <v>185713.8</v>
      </c>
      <c r="O17" s="40">
        <f t="shared" ref="O17:P17" si="3">O18</f>
        <v>117000</v>
      </c>
      <c r="P17" s="40">
        <f t="shared" si="3"/>
        <v>117000</v>
      </c>
    </row>
    <row r="18" spans="1:16" ht="28.8" customHeight="1">
      <c r="A18" s="20"/>
      <c r="B18" s="7"/>
      <c r="C18" s="21"/>
      <c r="D18" s="22"/>
      <c r="E18" s="22"/>
      <c r="F18" s="74" t="s">
        <v>10</v>
      </c>
      <c r="G18" s="74"/>
      <c r="H18" s="74"/>
      <c r="I18" s="74"/>
      <c r="J18" s="13">
        <v>6240195020</v>
      </c>
      <c r="K18" s="27">
        <v>3</v>
      </c>
      <c r="L18" s="27">
        <v>0</v>
      </c>
      <c r="M18" s="8">
        <v>0</v>
      </c>
      <c r="N18" s="41">
        <f>N19</f>
        <v>185713.8</v>
      </c>
      <c r="O18" s="41">
        <f t="shared" ref="O18:P19" si="4">O19</f>
        <v>117000</v>
      </c>
      <c r="P18" s="41">
        <f t="shared" si="4"/>
        <v>117000</v>
      </c>
    </row>
    <row r="19" spans="1:16" ht="41.4" customHeight="1">
      <c r="A19" s="20"/>
      <c r="B19" s="7"/>
      <c r="C19" s="21"/>
      <c r="D19" s="22"/>
      <c r="E19" s="22"/>
      <c r="F19" s="74" t="s">
        <v>38</v>
      </c>
      <c r="G19" s="74"/>
      <c r="H19" s="74"/>
      <c r="I19" s="74"/>
      <c r="J19" s="13">
        <v>6240195020</v>
      </c>
      <c r="K19" s="27">
        <v>3</v>
      </c>
      <c r="L19" s="27">
        <v>10</v>
      </c>
      <c r="M19" s="8">
        <v>0</v>
      </c>
      <c r="N19" s="41">
        <f>N20</f>
        <v>185713.8</v>
      </c>
      <c r="O19" s="41">
        <f t="shared" si="4"/>
        <v>117000</v>
      </c>
      <c r="P19" s="41">
        <f t="shared" si="4"/>
        <v>117000</v>
      </c>
    </row>
    <row r="20" spans="1:16" ht="28.8" customHeight="1">
      <c r="A20" s="20"/>
      <c r="B20" s="7"/>
      <c r="C20" s="21"/>
      <c r="D20" s="22"/>
      <c r="E20" s="22"/>
      <c r="F20" s="76" t="s">
        <v>26</v>
      </c>
      <c r="G20" s="77"/>
      <c r="H20" s="77"/>
      <c r="I20" s="78"/>
      <c r="J20" s="13">
        <v>6240195020</v>
      </c>
      <c r="K20" s="27">
        <v>3</v>
      </c>
      <c r="L20" s="27">
        <v>10</v>
      </c>
      <c r="M20" s="8" t="s">
        <v>1</v>
      </c>
      <c r="N20" s="43">
        <v>185713.8</v>
      </c>
      <c r="O20" s="41">
        <v>117000</v>
      </c>
      <c r="P20" s="42">
        <v>117000</v>
      </c>
    </row>
    <row r="21" spans="1:16" ht="30" customHeight="1">
      <c r="A21" s="20"/>
      <c r="B21" s="7"/>
      <c r="C21" s="21"/>
      <c r="D21" s="73" t="s">
        <v>46</v>
      </c>
      <c r="E21" s="73"/>
      <c r="F21" s="73"/>
      <c r="G21" s="73"/>
      <c r="H21" s="73"/>
      <c r="I21" s="73"/>
      <c r="J21" s="37">
        <v>6240200000</v>
      </c>
      <c r="K21" s="28">
        <v>0</v>
      </c>
      <c r="L21" s="28">
        <v>0</v>
      </c>
      <c r="M21" s="6">
        <v>0</v>
      </c>
      <c r="N21" s="44">
        <f>N22+N26+N30+N34</f>
        <v>5810342.5700000003</v>
      </c>
      <c r="O21" s="44">
        <f t="shared" ref="O21:P21" si="5">O22+O26+O30</f>
        <v>2513000</v>
      </c>
      <c r="P21" s="44">
        <f t="shared" si="5"/>
        <v>2583000</v>
      </c>
    </row>
    <row r="22" spans="1:16" ht="51" customHeight="1">
      <c r="A22" s="20"/>
      <c r="B22" s="7"/>
      <c r="C22" s="21"/>
      <c r="D22" s="21"/>
      <c r="E22" s="107" t="s">
        <v>42</v>
      </c>
      <c r="F22" s="108"/>
      <c r="G22" s="108"/>
      <c r="H22" s="108"/>
      <c r="I22" s="109"/>
      <c r="J22" s="26">
        <v>6240295280</v>
      </c>
      <c r="K22" s="28">
        <v>0</v>
      </c>
      <c r="L22" s="28">
        <v>0</v>
      </c>
      <c r="M22" s="6">
        <v>0</v>
      </c>
      <c r="N22" s="44">
        <f>N25</f>
        <v>1349775.53</v>
      </c>
      <c r="O22" s="44">
        <f>O24</f>
        <v>1471333</v>
      </c>
      <c r="P22" s="44">
        <f>P24</f>
        <v>1541333</v>
      </c>
    </row>
    <row r="23" spans="1:16" ht="15.6" customHeight="1">
      <c r="A23" s="20"/>
      <c r="B23" s="7"/>
      <c r="C23" s="21"/>
      <c r="D23" s="22"/>
      <c r="E23" s="85" t="s">
        <v>9</v>
      </c>
      <c r="F23" s="85"/>
      <c r="G23" s="85"/>
      <c r="H23" s="85"/>
      <c r="I23" s="85"/>
      <c r="J23" s="13">
        <v>6240295280</v>
      </c>
      <c r="K23" s="27">
        <v>4</v>
      </c>
      <c r="L23" s="27">
        <v>0</v>
      </c>
      <c r="M23" s="8">
        <v>0</v>
      </c>
      <c r="N23" s="45">
        <f>N24</f>
        <v>1349775.53</v>
      </c>
      <c r="O23" s="45">
        <f>O24</f>
        <v>1471333</v>
      </c>
      <c r="P23" s="45">
        <f>P22</f>
        <v>1541333</v>
      </c>
    </row>
    <row r="24" spans="1:16" ht="18" customHeight="1">
      <c r="A24" s="20"/>
      <c r="B24" s="7"/>
      <c r="C24" s="21"/>
      <c r="D24" s="38"/>
      <c r="E24" s="82" t="s">
        <v>27</v>
      </c>
      <c r="F24" s="83"/>
      <c r="G24" s="83"/>
      <c r="H24" s="83"/>
      <c r="I24" s="84"/>
      <c r="J24" s="13">
        <v>6240295280</v>
      </c>
      <c r="K24" s="27">
        <v>4</v>
      </c>
      <c r="L24" s="27">
        <v>9</v>
      </c>
      <c r="M24" s="8">
        <v>0</v>
      </c>
      <c r="N24" s="45">
        <f>N25</f>
        <v>1349775.53</v>
      </c>
      <c r="O24" s="45">
        <f>O25</f>
        <v>1471333</v>
      </c>
      <c r="P24" s="45">
        <f>P25</f>
        <v>1541333</v>
      </c>
    </row>
    <row r="25" spans="1:16" ht="28.2" customHeight="1">
      <c r="A25" s="20"/>
      <c r="B25" s="7"/>
      <c r="C25" s="21"/>
      <c r="D25" s="38"/>
      <c r="E25" s="82" t="s">
        <v>26</v>
      </c>
      <c r="F25" s="83"/>
      <c r="G25" s="83"/>
      <c r="H25" s="83"/>
      <c r="I25" s="84"/>
      <c r="J25" s="13">
        <v>6240295280</v>
      </c>
      <c r="K25" s="9">
        <v>4</v>
      </c>
      <c r="L25" s="9">
        <v>9</v>
      </c>
      <c r="M25" s="8" t="s">
        <v>1</v>
      </c>
      <c r="N25" s="45">
        <v>1349775.53</v>
      </c>
      <c r="O25" s="45">
        <v>1471333</v>
      </c>
      <c r="P25" s="45">
        <v>1541333</v>
      </c>
    </row>
    <row r="26" spans="1:16" ht="73.2" customHeight="1">
      <c r="A26" s="20"/>
      <c r="B26" s="7"/>
      <c r="C26" s="21"/>
      <c r="D26" s="21"/>
      <c r="E26" s="79" t="s">
        <v>74</v>
      </c>
      <c r="F26" s="80"/>
      <c r="G26" s="80"/>
      <c r="H26" s="80"/>
      <c r="I26" s="81"/>
      <c r="J26" s="37" t="s">
        <v>75</v>
      </c>
      <c r="K26" s="28">
        <v>0</v>
      </c>
      <c r="L26" s="28">
        <v>0</v>
      </c>
      <c r="M26" s="6">
        <v>0</v>
      </c>
      <c r="N26" s="44">
        <f>N27</f>
        <v>1718900.04</v>
      </c>
      <c r="O26" s="44">
        <f t="shared" ref="O26:P26" si="6">O27</f>
        <v>0</v>
      </c>
      <c r="P26" s="44">
        <f t="shared" si="6"/>
        <v>0</v>
      </c>
    </row>
    <row r="27" spans="1:16" ht="16.2" customHeight="1">
      <c r="A27" s="20"/>
      <c r="B27" s="7"/>
      <c r="C27" s="21"/>
      <c r="D27" s="67"/>
      <c r="E27" s="85" t="s">
        <v>9</v>
      </c>
      <c r="F27" s="85"/>
      <c r="G27" s="85"/>
      <c r="H27" s="85"/>
      <c r="I27" s="85"/>
      <c r="J27" s="15" t="s">
        <v>75</v>
      </c>
      <c r="K27" s="27">
        <v>4</v>
      </c>
      <c r="L27" s="27">
        <v>0</v>
      </c>
      <c r="M27" s="8">
        <v>0</v>
      </c>
      <c r="N27" s="45">
        <f>N28</f>
        <v>1718900.04</v>
      </c>
      <c r="O27" s="45">
        <f t="shared" ref="O27:P27" si="7">O28</f>
        <v>0</v>
      </c>
      <c r="P27" s="45">
        <f t="shared" si="7"/>
        <v>0</v>
      </c>
    </row>
    <row r="28" spans="1:16" ht="18" customHeight="1">
      <c r="A28" s="20"/>
      <c r="B28" s="7"/>
      <c r="C28" s="21"/>
      <c r="D28" s="67"/>
      <c r="E28" s="82" t="s">
        <v>27</v>
      </c>
      <c r="F28" s="83"/>
      <c r="G28" s="83"/>
      <c r="H28" s="83"/>
      <c r="I28" s="84"/>
      <c r="J28" s="15" t="s">
        <v>75</v>
      </c>
      <c r="K28" s="27">
        <v>4</v>
      </c>
      <c r="L28" s="27">
        <v>9</v>
      </c>
      <c r="M28" s="8">
        <v>0</v>
      </c>
      <c r="N28" s="45">
        <f>N29</f>
        <v>1718900.04</v>
      </c>
      <c r="O28" s="45">
        <f t="shared" ref="O28:P28" si="8">O29</f>
        <v>0</v>
      </c>
      <c r="P28" s="45">
        <f t="shared" si="8"/>
        <v>0</v>
      </c>
    </row>
    <row r="29" spans="1:16" ht="28.2" customHeight="1">
      <c r="A29" s="20"/>
      <c r="B29" s="7"/>
      <c r="C29" s="21"/>
      <c r="D29" s="67"/>
      <c r="E29" s="82" t="s">
        <v>26</v>
      </c>
      <c r="F29" s="83"/>
      <c r="G29" s="83"/>
      <c r="H29" s="83"/>
      <c r="I29" s="84"/>
      <c r="J29" s="15" t="s">
        <v>75</v>
      </c>
      <c r="K29" s="9">
        <v>4</v>
      </c>
      <c r="L29" s="9">
        <v>9</v>
      </c>
      <c r="M29" s="8" t="s">
        <v>1</v>
      </c>
      <c r="N29" s="45">
        <v>1718900.04</v>
      </c>
      <c r="O29" s="45">
        <v>0</v>
      </c>
      <c r="P29" s="45">
        <v>0</v>
      </c>
    </row>
    <row r="30" spans="1:16" ht="28.2" customHeight="1">
      <c r="A30" s="20"/>
      <c r="B30" s="7"/>
      <c r="C30" s="21"/>
      <c r="D30" s="21"/>
      <c r="E30" s="79" t="s">
        <v>39</v>
      </c>
      <c r="F30" s="80"/>
      <c r="G30" s="80"/>
      <c r="H30" s="80"/>
      <c r="I30" s="81"/>
      <c r="J30" s="37" t="s">
        <v>47</v>
      </c>
      <c r="K30" s="28">
        <v>0</v>
      </c>
      <c r="L30" s="28">
        <v>0</v>
      </c>
      <c r="M30" s="6">
        <v>0</v>
      </c>
      <c r="N30" s="44">
        <f>N31</f>
        <v>1041667</v>
      </c>
      <c r="O30" s="44">
        <f t="shared" ref="O30:P30" si="9">O31</f>
        <v>1041667</v>
      </c>
      <c r="P30" s="44">
        <f t="shared" si="9"/>
        <v>1041667</v>
      </c>
    </row>
    <row r="31" spans="1:16" ht="15.6" customHeight="1">
      <c r="A31" s="20"/>
      <c r="B31" s="7"/>
      <c r="C31" s="21"/>
      <c r="D31" s="48"/>
      <c r="E31" s="85" t="s">
        <v>9</v>
      </c>
      <c r="F31" s="85"/>
      <c r="G31" s="85"/>
      <c r="H31" s="85"/>
      <c r="I31" s="85"/>
      <c r="J31" s="15" t="s">
        <v>47</v>
      </c>
      <c r="K31" s="27">
        <v>4</v>
      </c>
      <c r="L31" s="27">
        <v>0</v>
      </c>
      <c r="M31" s="8">
        <v>0</v>
      </c>
      <c r="N31" s="45">
        <f>N32</f>
        <v>1041667</v>
      </c>
      <c r="O31" s="45">
        <f t="shared" ref="O31:P31" si="10">O32</f>
        <v>1041667</v>
      </c>
      <c r="P31" s="45">
        <f t="shared" si="10"/>
        <v>1041667</v>
      </c>
    </row>
    <row r="32" spans="1:16" ht="17.399999999999999" customHeight="1">
      <c r="A32" s="20"/>
      <c r="B32" s="7"/>
      <c r="C32" s="21"/>
      <c r="D32" s="48"/>
      <c r="E32" s="82" t="s">
        <v>27</v>
      </c>
      <c r="F32" s="83"/>
      <c r="G32" s="83"/>
      <c r="H32" s="83"/>
      <c r="I32" s="84"/>
      <c r="J32" s="15" t="s">
        <v>47</v>
      </c>
      <c r="K32" s="27">
        <v>4</v>
      </c>
      <c r="L32" s="27">
        <v>9</v>
      </c>
      <c r="M32" s="8">
        <v>0</v>
      </c>
      <c r="N32" s="45">
        <f>N33</f>
        <v>1041667</v>
      </c>
      <c r="O32" s="45">
        <f t="shared" ref="O32:P32" si="11">O33</f>
        <v>1041667</v>
      </c>
      <c r="P32" s="45">
        <f t="shared" si="11"/>
        <v>1041667</v>
      </c>
    </row>
    <row r="33" spans="1:16" ht="27.6" customHeight="1">
      <c r="A33" s="20"/>
      <c r="B33" s="7"/>
      <c r="C33" s="21"/>
      <c r="D33" s="48"/>
      <c r="E33" s="82" t="s">
        <v>26</v>
      </c>
      <c r="F33" s="83"/>
      <c r="G33" s="83"/>
      <c r="H33" s="83"/>
      <c r="I33" s="84"/>
      <c r="J33" s="15" t="s">
        <v>47</v>
      </c>
      <c r="K33" s="9">
        <v>4</v>
      </c>
      <c r="L33" s="9">
        <v>9</v>
      </c>
      <c r="M33" s="8" t="s">
        <v>1</v>
      </c>
      <c r="N33" s="45">
        <v>1041667</v>
      </c>
      <c r="O33" s="45">
        <v>1041667</v>
      </c>
      <c r="P33" s="45">
        <v>1041667</v>
      </c>
    </row>
    <row r="34" spans="1:16" ht="18.600000000000001" customHeight="1">
      <c r="A34" s="20"/>
      <c r="B34" s="7"/>
      <c r="C34" s="21"/>
      <c r="D34" s="71"/>
      <c r="E34" s="72"/>
      <c r="F34" s="96" t="s">
        <v>86</v>
      </c>
      <c r="G34" s="96"/>
      <c r="H34" s="96"/>
      <c r="I34" s="97"/>
      <c r="J34" s="37" t="s">
        <v>87</v>
      </c>
      <c r="K34" s="28">
        <v>0</v>
      </c>
      <c r="L34" s="28">
        <v>0</v>
      </c>
      <c r="M34" s="6">
        <v>0</v>
      </c>
      <c r="N34" s="44">
        <f>N35</f>
        <v>1700000</v>
      </c>
      <c r="O34" s="44">
        <f t="shared" ref="O34:P34" si="12">O35</f>
        <v>0</v>
      </c>
      <c r="P34" s="44">
        <f t="shared" si="12"/>
        <v>0</v>
      </c>
    </row>
    <row r="35" spans="1:16" ht="18" customHeight="1">
      <c r="A35" s="20"/>
      <c r="B35" s="7"/>
      <c r="C35" s="21"/>
      <c r="D35" s="71"/>
      <c r="E35" s="72"/>
      <c r="F35" s="83" t="s">
        <v>9</v>
      </c>
      <c r="G35" s="83"/>
      <c r="H35" s="83"/>
      <c r="I35" s="84"/>
      <c r="J35" s="15" t="s">
        <v>87</v>
      </c>
      <c r="K35" s="27">
        <v>4</v>
      </c>
      <c r="L35" s="27">
        <v>0</v>
      </c>
      <c r="M35" s="8">
        <v>0</v>
      </c>
      <c r="N35" s="45">
        <f>N36</f>
        <v>1700000</v>
      </c>
      <c r="O35" s="45">
        <f t="shared" ref="O35:P35" si="13">O36</f>
        <v>0</v>
      </c>
      <c r="P35" s="45">
        <f t="shared" si="13"/>
        <v>0</v>
      </c>
    </row>
    <row r="36" spans="1:16" ht="16.8" customHeight="1">
      <c r="A36" s="20"/>
      <c r="B36" s="7"/>
      <c r="C36" s="21"/>
      <c r="D36" s="71"/>
      <c r="E36" s="72"/>
      <c r="F36" s="83" t="s">
        <v>27</v>
      </c>
      <c r="G36" s="83"/>
      <c r="H36" s="83"/>
      <c r="I36" s="84"/>
      <c r="J36" s="15" t="s">
        <v>87</v>
      </c>
      <c r="K36" s="27">
        <v>4</v>
      </c>
      <c r="L36" s="27">
        <v>9</v>
      </c>
      <c r="M36" s="8">
        <v>0</v>
      </c>
      <c r="N36" s="45">
        <f>N37</f>
        <v>1700000</v>
      </c>
      <c r="O36" s="45">
        <f t="shared" ref="O36:P36" si="14">O37</f>
        <v>0</v>
      </c>
      <c r="P36" s="45">
        <f t="shared" si="14"/>
        <v>0</v>
      </c>
    </row>
    <row r="37" spans="1:16" ht="27.6" customHeight="1">
      <c r="A37" s="20"/>
      <c r="B37" s="7"/>
      <c r="C37" s="21"/>
      <c r="D37" s="71"/>
      <c r="E37" s="72"/>
      <c r="F37" s="83" t="s">
        <v>26</v>
      </c>
      <c r="G37" s="83"/>
      <c r="H37" s="83"/>
      <c r="I37" s="84"/>
      <c r="J37" s="15" t="s">
        <v>87</v>
      </c>
      <c r="K37" s="9">
        <v>4</v>
      </c>
      <c r="L37" s="9">
        <v>9</v>
      </c>
      <c r="M37" s="8" t="s">
        <v>1</v>
      </c>
      <c r="N37" s="45">
        <v>1700000</v>
      </c>
      <c r="O37" s="45">
        <v>0</v>
      </c>
      <c r="P37" s="45">
        <v>0</v>
      </c>
    </row>
    <row r="38" spans="1:16" ht="31.2" customHeight="1">
      <c r="A38" s="20"/>
      <c r="B38" s="7"/>
      <c r="C38" s="21"/>
      <c r="D38" s="21"/>
      <c r="E38" s="47"/>
      <c r="F38" s="79" t="s">
        <v>48</v>
      </c>
      <c r="G38" s="80"/>
      <c r="H38" s="80"/>
      <c r="I38" s="81"/>
      <c r="J38" s="26">
        <v>6240300000</v>
      </c>
      <c r="K38" s="10">
        <v>0</v>
      </c>
      <c r="L38" s="10">
        <v>0</v>
      </c>
      <c r="M38" s="6">
        <v>0</v>
      </c>
      <c r="N38" s="40">
        <f>N39</f>
        <v>1750691.72</v>
      </c>
      <c r="O38" s="40">
        <f>O39+O43</f>
        <v>3129890</v>
      </c>
      <c r="P38" s="40">
        <f>P39+P43</f>
        <v>1166800</v>
      </c>
    </row>
    <row r="39" spans="1:16" ht="30.6" customHeight="1">
      <c r="A39" s="20"/>
      <c r="B39" s="7"/>
      <c r="C39" s="21"/>
      <c r="D39" s="21"/>
      <c r="E39" s="47"/>
      <c r="F39" s="79" t="s">
        <v>49</v>
      </c>
      <c r="G39" s="80"/>
      <c r="H39" s="80"/>
      <c r="I39" s="81"/>
      <c r="J39" s="26">
        <v>6240395310</v>
      </c>
      <c r="K39" s="10">
        <v>0</v>
      </c>
      <c r="L39" s="10">
        <v>0</v>
      </c>
      <c r="M39" s="6">
        <v>0</v>
      </c>
      <c r="N39" s="40">
        <f>N40</f>
        <v>1750691.72</v>
      </c>
      <c r="O39" s="40">
        <f t="shared" ref="O39:P41" si="15">O40</f>
        <v>982260</v>
      </c>
      <c r="P39" s="40">
        <f t="shared" si="15"/>
        <v>1166800</v>
      </c>
    </row>
    <row r="40" spans="1:16" ht="18" customHeight="1">
      <c r="A40" s="20"/>
      <c r="B40" s="7"/>
      <c r="C40" s="21"/>
      <c r="D40" s="38"/>
      <c r="E40" s="46"/>
      <c r="F40" s="76" t="s">
        <v>8</v>
      </c>
      <c r="G40" s="77"/>
      <c r="H40" s="77"/>
      <c r="I40" s="78"/>
      <c r="J40" s="13">
        <v>6240395310</v>
      </c>
      <c r="K40" s="9">
        <v>5</v>
      </c>
      <c r="L40" s="9">
        <v>0</v>
      </c>
      <c r="M40" s="8">
        <v>0</v>
      </c>
      <c r="N40" s="41">
        <f>N41</f>
        <v>1750691.72</v>
      </c>
      <c r="O40" s="41">
        <f t="shared" si="15"/>
        <v>982260</v>
      </c>
      <c r="P40" s="41">
        <f t="shared" si="15"/>
        <v>1166800</v>
      </c>
    </row>
    <row r="41" spans="1:16" ht="16.8" customHeight="1">
      <c r="A41" s="20"/>
      <c r="B41" s="7"/>
      <c r="C41" s="21"/>
      <c r="D41" s="38"/>
      <c r="E41" s="46"/>
      <c r="F41" s="76" t="s">
        <v>6</v>
      </c>
      <c r="G41" s="77"/>
      <c r="H41" s="77"/>
      <c r="I41" s="78"/>
      <c r="J41" s="13">
        <v>6240395310</v>
      </c>
      <c r="K41" s="9">
        <v>5</v>
      </c>
      <c r="L41" s="9">
        <v>3</v>
      </c>
      <c r="M41" s="8">
        <v>0</v>
      </c>
      <c r="N41" s="41">
        <f>N42</f>
        <v>1750691.72</v>
      </c>
      <c r="O41" s="41">
        <f t="shared" si="15"/>
        <v>982260</v>
      </c>
      <c r="P41" s="41">
        <f t="shared" si="15"/>
        <v>1166800</v>
      </c>
    </row>
    <row r="42" spans="1:16" ht="31.8" customHeight="1">
      <c r="A42" s="20"/>
      <c r="B42" s="7"/>
      <c r="C42" s="21"/>
      <c r="D42" s="38"/>
      <c r="E42" s="46"/>
      <c r="F42" s="75" t="s">
        <v>26</v>
      </c>
      <c r="G42" s="75"/>
      <c r="H42" s="75"/>
      <c r="I42" s="75"/>
      <c r="J42" s="13">
        <v>6240395310</v>
      </c>
      <c r="K42" s="9">
        <v>5</v>
      </c>
      <c r="L42" s="9">
        <v>3</v>
      </c>
      <c r="M42" s="8" t="s">
        <v>1</v>
      </c>
      <c r="N42" s="41">
        <v>1750691.72</v>
      </c>
      <c r="O42" s="41">
        <v>982260</v>
      </c>
      <c r="P42" s="41">
        <v>1166800</v>
      </c>
    </row>
    <row r="43" spans="1:16" ht="28.2" customHeight="1">
      <c r="A43" s="20"/>
      <c r="B43" s="7"/>
      <c r="C43" s="21"/>
      <c r="D43" s="21"/>
      <c r="E43" s="47"/>
      <c r="F43" s="79" t="s">
        <v>55</v>
      </c>
      <c r="G43" s="80"/>
      <c r="H43" s="80"/>
      <c r="I43" s="81"/>
      <c r="J43" s="37" t="s">
        <v>56</v>
      </c>
      <c r="K43" s="10">
        <v>0</v>
      </c>
      <c r="L43" s="10">
        <v>0</v>
      </c>
      <c r="M43" s="6">
        <v>0</v>
      </c>
      <c r="N43" s="40">
        <f>N44</f>
        <v>0</v>
      </c>
      <c r="O43" s="40">
        <f t="shared" ref="O43:P43" si="16">O44</f>
        <v>2147630</v>
      </c>
      <c r="P43" s="40">
        <f t="shared" si="16"/>
        <v>0</v>
      </c>
    </row>
    <row r="44" spans="1:16" ht="19.8" customHeight="1">
      <c r="A44" s="20"/>
      <c r="B44" s="7"/>
      <c r="C44" s="21"/>
      <c r="D44" s="38"/>
      <c r="E44" s="46"/>
      <c r="F44" s="76" t="s">
        <v>8</v>
      </c>
      <c r="G44" s="77"/>
      <c r="H44" s="77"/>
      <c r="I44" s="78"/>
      <c r="J44" s="15" t="s">
        <v>56</v>
      </c>
      <c r="K44" s="9">
        <v>5</v>
      </c>
      <c r="L44" s="9">
        <v>0</v>
      </c>
      <c r="M44" s="8">
        <v>0</v>
      </c>
      <c r="N44" s="41">
        <f>N45</f>
        <v>0</v>
      </c>
      <c r="O44" s="41">
        <f>O45</f>
        <v>2147630</v>
      </c>
      <c r="P44" s="41">
        <f>P45</f>
        <v>0</v>
      </c>
    </row>
    <row r="45" spans="1:16" ht="15.6" customHeight="1">
      <c r="A45" s="20"/>
      <c r="B45" s="7"/>
      <c r="C45" s="21"/>
      <c r="D45" s="38"/>
      <c r="E45" s="46"/>
      <c r="F45" s="76" t="s">
        <v>6</v>
      </c>
      <c r="G45" s="77"/>
      <c r="H45" s="77"/>
      <c r="I45" s="78"/>
      <c r="J45" s="15" t="s">
        <v>56</v>
      </c>
      <c r="K45" s="9">
        <v>5</v>
      </c>
      <c r="L45" s="9">
        <v>3</v>
      </c>
      <c r="M45" s="8">
        <v>0</v>
      </c>
      <c r="N45" s="41">
        <f>N46</f>
        <v>0</v>
      </c>
      <c r="O45" s="41">
        <f>O46</f>
        <v>2147630</v>
      </c>
      <c r="P45" s="41">
        <f>P46</f>
        <v>0</v>
      </c>
    </row>
    <row r="46" spans="1:16" ht="30.6" customHeight="1">
      <c r="A46" s="20"/>
      <c r="B46" s="7"/>
      <c r="C46" s="21"/>
      <c r="D46" s="38"/>
      <c r="E46" s="46"/>
      <c r="F46" s="75" t="s">
        <v>26</v>
      </c>
      <c r="G46" s="75"/>
      <c r="H46" s="75"/>
      <c r="I46" s="75"/>
      <c r="J46" s="15" t="s">
        <v>56</v>
      </c>
      <c r="K46" s="9">
        <v>5</v>
      </c>
      <c r="L46" s="9">
        <v>3</v>
      </c>
      <c r="M46" s="8">
        <v>240</v>
      </c>
      <c r="N46" s="41">
        <v>0</v>
      </c>
      <c r="O46" s="41">
        <v>2147630</v>
      </c>
      <c r="P46" s="41">
        <v>0</v>
      </c>
    </row>
    <row r="47" spans="1:16" ht="30" customHeight="1">
      <c r="A47" s="20"/>
      <c r="B47" s="7"/>
      <c r="C47" s="21"/>
      <c r="D47" s="21"/>
      <c r="E47" s="79" t="s">
        <v>81</v>
      </c>
      <c r="F47" s="80"/>
      <c r="G47" s="80"/>
      <c r="H47" s="80"/>
      <c r="I47" s="81"/>
      <c r="J47" s="26">
        <v>6240400000</v>
      </c>
      <c r="K47" s="10">
        <v>0</v>
      </c>
      <c r="L47" s="10">
        <v>0</v>
      </c>
      <c r="M47" s="6">
        <v>0</v>
      </c>
      <c r="N47" s="40">
        <f>N48+N52+N56+N60+N64</f>
        <v>7253230.1600000001</v>
      </c>
      <c r="O47" s="40">
        <f t="shared" ref="O47:P47" si="17">O48+O52+O56+O60+O64</f>
        <v>6562099</v>
      </c>
      <c r="P47" s="40">
        <f t="shared" si="17"/>
        <v>6510500</v>
      </c>
    </row>
    <row r="48" spans="1:16" ht="55.2" customHeight="1">
      <c r="A48" s="20"/>
      <c r="B48" s="7"/>
      <c r="C48" s="21"/>
      <c r="D48" s="21"/>
      <c r="E48" s="47"/>
      <c r="F48" s="73" t="s">
        <v>37</v>
      </c>
      <c r="G48" s="73"/>
      <c r="H48" s="73"/>
      <c r="I48" s="73"/>
      <c r="J48" s="26">
        <v>6240475080</v>
      </c>
      <c r="K48" s="10">
        <v>0</v>
      </c>
      <c r="L48" s="10">
        <v>0</v>
      </c>
      <c r="M48" s="6">
        <v>0</v>
      </c>
      <c r="N48" s="40">
        <f>N49</f>
        <v>4959500</v>
      </c>
      <c r="O48" s="40">
        <f t="shared" ref="O48:P49" si="18">O49</f>
        <v>6080500</v>
      </c>
      <c r="P48" s="40">
        <f t="shared" si="18"/>
        <v>6080500</v>
      </c>
    </row>
    <row r="49" spans="1:16" ht="19.8" customHeight="1">
      <c r="A49" s="20"/>
      <c r="B49" s="7"/>
      <c r="C49" s="21"/>
      <c r="D49" s="38"/>
      <c r="E49" s="46"/>
      <c r="F49" s="74" t="s">
        <v>28</v>
      </c>
      <c r="G49" s="74"/>
      <c r="H49" s="74"/>
      <c r="I49" s="74"/>
      <c r="J49" s="13">
        <v>6240475080</v>
      </c>
      <c r="K49" s="9">
        <v>8</v>
      </c>
      <c r="L49" s="9">
        <v>0</v>
      </c>
      <c r="M49" s="8">
        <v>0</v>
      </c>
      <c r="N49" s="41">
        <f>N50</f>
        <v>4959500</v>
      </c>
      <c r="O49" s="41">
        <f t="shared" si="18"/>
        <v>6080500</v>
      </c>
      <c r="P49" s="41">
        <f t="shared" si="18"/>
        <v>6080500</v>
      </c>
    </row>
    <row r="50" spans="1:16" ht="15" customHeight="1">
      <c r="A50" s="20"/>
      <c r="B50" s="7"/>
      <c r="C50" s="21"/>
      <c r="D50" s="38"/>
      <c r="E50" s="46"/>
      <c r="F50" s="74" t="s">
        <v>5</v>
      </c>
      <c r="G50" s="74"/>
      <c r="H50" s="74"/>
      <c r="I50" s="74"/>
      <c r="J50" s="13">
        <v>6240475080</v>
      </c>
      <c r="K50" s="9">
        <v>8</v>
      </c>
      <c r="L50" s="9">
        <v>1</v>
      </c>
      <c r="M50" s="8">
        <v>0</v>
      </c>
      <c r="N50" s="41">
        <f>N51</f>
        <v>4959500</v>
      </c>
      <c r="O50" s="41">
        <f>O51+O67</f>
        <v>6080500</v>
      </c>
      <c r="P50" s="41">
        <f>P51+P67</f>
        <v>6080500</v>
      </c>
    </row>
    <row r="51" spans="1:16" ht="20.399999999999999" customHeight="1">
      <c r="A51" s="20"/>
      <c r="B51" s="7"/>
      <c r="C51" s="21"/>
      <c r="D51" s="38"/>
      <c r="E51" s="46"/>
      <c r="F51" s="76" t="s">
        <v>4</v>
      </c>
      <c r="G51" s="93"/>
      <c r="H51" s="93"/>
      <c r="I51" s="94"/>
      <c r="J51" s="13">
        <v>6240475080</v>
      </c>
      <c r="K51" s="9">
        <v>8</v>
      </c>
      <c r="L51" s="9">
        <v>1</v>
      </c>
      <c r="M51" s="8">
        <v>540</v>
      </c>
      <c r="N51" s="41">
        <v>4959500</v>
      </c>
      <c r="O51" s="41">
        <v>6080500</v>
      </c>
      <c r="P51" s="41">
        <v>6080500</v>
      </c>
    </row>
    <row r="52" spans="1:16" ht="20.399999999999999" customHeight="1">
      <c r="A52" s="20"/>
      <c r="B52" s="7"/>
      <c r="C52" s="21"/>
      <c r="D52" s="67"/>
      <c r="E52" s="79" t="s">
        <v>76</v>
      </c>
      <c r="F52" s="80"/>
      <c r="G52" s="80"/>
      <c r="H52" s="80"/>
      <c r="I52" s="81"/>
      <c r="J52" s="26">
        <v>6240495110</v>
      </c>
      <c r="K52" s="10">
        <v>0</v>
      </c>
      <c r="L52" s="10">
        <v>0</v>
      </c>
      <c r="M52" s="6">
        <v>0</v>
      </c>
      <c r="N52" s="40">
        <f>N53</f>
        <v>60000</v>
      </c>
      <c r="O52" s="40">
        <f t="shared" ref="O52:P52" si="19">O53</f>
        <v>0</v>
      </c>
      <c r="P52" s="40">
        <f t="shared" si="19"/>
        <v>0</v>
      </c>
    </row>
    <row r="53" spans="1:16" ht="20.399999999999999" customHeight="1">
      <c r="A53" s="20"/>
      <c r="B53" s="7"/>
      <c r="C53" s="21"/>
      <c r="D53" s="67"/>
      <c r="E53" s="68"/>
      <c r="F53" s="74" t="s">
        <v>28</v>
      </c>
      <c r="G53" s="74"/>
      <c r="H53" s="74"/>
      <c r="I53" s="74"/>
      <c r="J53" s="13">
        <v>6240495110</v>
      </c>
      <c r="K53" s="9">
        <v>8</v>
      </c>
      <c r="L53" s="9">
        <v>0</v>
      </c>
      <c r="M53" s="8">
        <v>0</v>
      </c>
      <c r="N53" s="41">
        <f>N54</f>
        <v>60000</v>
      </c>
      <c r="O53" s="41">
        <f t="shared" ref="O53:P53" si="20">O54</f>
        <v>0</v>
      </c>
      <c r="P53" s="41">
        <f t="shared" si="20"/>
        <v>0</v>
      </c>
    </row>
    <row r="54" spans="1:16" ht="20.399999999999999" customHeight="1">
      <c r="A54" s="20"/>
      <c r="B54" s="7"/>
      <c r="C54" s="21"/>
      <c r="D54" s="67"/>
      <c r="E54" s="68"/>
      <c r="F54" s="74" t="s">
        <v>5</v>
      </c>
      <c r="G54" s="74"/>
      <c r="H54" s="74"/>
      <c r="I54" s="74"/>
      <c r="J54" s="13">
        <v>6240495110</v>
      </c>
      <c r="K54" s="9">
        <v>8</v>
      </c>
      <c r="L54" s="9">
        <v>1</v>
      </c>
      <c r="M54" s="8">
        <v>0</v>
      </c>
      <c r="N54" s="41">
        <f>N55</f>
        <v>60000</v>
      </c>
      <c r="O54" s="41">
        <f t="shared" ref="O54:P54" si="21">O55</f>
        <v>0</v>
      </c>
      <c r="P54" s="41">
        <f t="shared" si="21"/>
        <v>0</v>
      </c>
    </row>
    <row r="55" spans="1:16" ht="32.4" customHeight="1">
      <c r="A55" s="20"/>
      <c r="B55" s="7"/>
      <c r="C55" s="21"/>
      <c r="D55" s="67"/>
      <c r="E55" s="68"/>
      <c r="F55" s="76" t="s">
        <v>26</v>
      </c>
      <c r="G55" s="77"/>
      <c r="H55" s="77"/>
      <c r="I55" s="78"/>
      <c r="J55" s="13">
        <v>6240495110</v>
      </c>
      <c r="K55" s="9">
        <v>8</v>
      </c>
      <c r="L55" s="9">
        <v>1</v>
      </c>
      <c r="M55" s="8">
        <v>240</v>
      </c>
      <c r="N55" s="41">
        <v>60000</v>
      </c>
      <c r="O55" s="41">
        <v>0</v>
      </c>
      <c r="P55" s="41">
        <v>0</v>
      </c>
    </row>
    <row r="56" spans="1:16" ht="30.6" customHeight="1">
      <c r="A56" s="20"/>
      <c r="B56" s="7"/>
      <c r="C56" s="21"/>
      <c r="D56" s="21"/>
      <c r="E56" s="47"/>
      <c r="F56" s="73" t="s">
        <v>53</v>
      </c>
      <c r="G56" s="73"/>
      <c r="H56" s="73"/>
      <c r="I56" s="73"/>
      <c r="J56" s="26">
        <v>6240495220</v>
      </c>
      <c r="K56" s="10">
        <v>0</v>
      </c>
      <c r="L56" s="10">
        <v>0</v>
      </c>
      <c r="M56" s="6">
        <v>0</v>
      </c>
      <c r="N56" s="40">
        <f>N57</f>
        <v>886366.16</v>
      </c>
      <c r="O56" s="40">
        <f t="shared" ref="O56:P56" si="22">O57</f>
        <v>451599</v>
      </c>
      <c r="P56" s="40">
        <f t="shared" si="22"/>
        <v>400000</v>
      </c>
    </row>
    <row r="57" spans="1:16" ht="16.2" customHeight="1">
      <c r="A57" s="20"/>
      <c r="B57" s="7"/>
      <c r="C57" s="21"/>
      <c r="D57" s="38"/>
      <c r="E57" s="46"/>
      <c r="F57" s="74" t="s">
        <v>28</v>
      </c>
      <c r="G57" s="74"/>
      <c r="H57" s="74"/>
      <c r="I57" s="74"/>
      <c r="J57" s="13">
        <v>6240495220</v>
      </c>
      <c r="K57" s="9">
        <v>8</v>
      </c>
      <c r="L57" s="9">
        <v>0</v>
      </c>
      <c r="M57" s="8">
        <v>0</v>
      </c>
      <c r="N57" s="41">
        <f>N58</f>
        <v>886366.16</v>
      </c>
      <c r="O57" s="41">
        <f>O58</f>
        <v>451599</v>
      </c>
      <c r="P57" s="41">
        <f>P58</f>
        <v>400000</v>
      </c>
    </row>
    <row r="58" spans="1:16" ht="14.4" customHeight="1">
      <c r="A58" s="20"/>
      <c r="B58" s="7"/>
      <c r="C58" s="21"/>
      <c r="D58" s="38"/>
      <c r="E58" s="46"/>
      <c r="F58" s="74" t="s">
        <v>5</v>
      </c>
      <c r="G58" s="74"/>
      <c r="H58" s="74"/>
      <c r="I58" s="74"/>
      <c r="J58" s="13">
        <v>6240495220</v>
      </c>
      <c r="K58" s="9">
        <v>8</v>
      </c>
      <c r="L58" s="9">
        <v>1</v>
      </c>
      <c r="M58" s="8">
        <v>0</v>
      </c>
      <c r="N58" s="41">
        <f>N59</f>
        <v>886366.16</v>
      </c>
      <c r="O58" s="41">
        <f t="shared" ref="O58:P58" si="23">O59</f>
        <v>451599</v>
      </c>
      <c r="P58" s="41">
        <f t="shared" si="23"/>
        <v>400000</v>
      </c>
    </row>
    <row r="59" spans="1:16" ht="27.6" customHeight="1">
      <c r="A59" s="20"/>
      <c r="B59" s="7"/>
      <c r="C59" s="21"/>
      <c r="D59" s="38"/>
      <c r="E59" s="46"/>
      <c r="F59" s="76" t="s">
        <v>26</v>
      </c>
      <c r="G59" s="77"/>
      <c r="H59" s="77"/>
      <c r="I59" s="78"/>
      <c r="J59" s="13">
        <v>6240495220</v>
      </c>
      <c r="K59" s="9">
        <v>8</v>
      </c>
      <c r="L59" s="9">
        <v>1</v>
      </c>
      <c r="M59" s="8">
        <v>240</v>
      </c>
      <c r="N59" s="43">
        <v>886366.16</v>
      </c>
      <c r="O59" s="43">
        <v>451599</v>
      </c>
      <c r="P59" s="43">
        <v>400000</v>
      </c>
    </row>
    <row r="60" spans="1:16" ht="27.6" customHeight="1">
      <c r="A60" s="20"/>
      <c r="B60" s="7"/>
      <c r="C60" s="21"/>
      <c r="D60" s="69"/>
      <c r="E60" s="70"/>
      <c r="F60" s="92" t="s">
        <v>54</v>
      </c>
      <c r="G60" s="92"/>
      <c r="H60" s="92"/>
      <c r="I60" s="92"/>
      <c r="J60" s="26">
        <v>6240495240</v>
      </c>
      <c r="K60" s="10">
        <v>0</v>
      </c>
      <c r="L60" s="10">
        <v>0</v>
      </c>
      <c r="M60" s="6">
        <v>0</v>
      </c>
      <c r="N60" s="43">
        <f>N61</f>
        <v>5364</v>
      </c>
      <c r="O60" s="43">
        <f t="shared" ref="O60:P60" si="24">O61</f>
        <v>30000</v>
      </c>
      <c r="P60" s="43">
        <f t="shared" si="24"/>
        <v>30000</v>
      </c>
    </row>
    <row r="61" spans="1:16" ht="21.6" customHeight="1">
      <c r="A61" s="20"/>
      <c r="B61" s="7"/>
      <c r="C61" s="21"/>
      <c r="D61" s="69"/>
      <c r="E61" s="70"/>
      <c r="F61" s="85" t="s">
        <v>22</v>
      </c>
      <c r="G61" s="85"/>
      <c r="H61" s="85"/>
      <c r="I61" s="85"/>
      <c r="J61" s="13">
        <v>6240495240</v>
      </c>
      <c r="K61" s="9">
        <v>11</v>
      </c>
      <c r="L61" s="9">
        <v>0</v>
      </c>
      <c r="M61" s="8">
        <v>0</v>
      </c>
      <c r="N61" s="43">
        <f>N62</f>
        <v>5364</v>
      </c>
      <c r="O61" s="43">
        <f t="shared" ref="O61:P61" si="25">O62</f>
        <v>30000</v>
      </c>
      <c r="P61" s="43">
        <f t="shared" si="25"/>
        <v>30000</v>
      </c>
    </row>
    <row r="62" spans="1:16" ht="20.399999999999999" customHeight="1">
      <c r="A62" s="20"/>
      <c r="B62" s="7"/>
      <c r="C62" s="21"/>
      <c r="D62" s="69"/>
      <c r="E62" s="70"/>
      <c r="F62" s="85" t="s">
        <v>23</v>
      </c>
      <c r="G62" s="85"/>
      <c r="H62" s="85"/>
      <c r="I62" s="85"/>
      <c r="J62" s="13">
        <v>6240495240</v>
      </c>
      <c r="K62" s="9">
        <v>11</v>
      </c>
      <c r="L62" s="9">
        <v>1</v>
      </c>
      <c r="M62" s="8">
        <v>0</v>
      </c>
      <c r="N62" s="43">
        <f>N63</f>
        <v>5364</v>
      </c>
      <c r="O62" s="43">
        <f t="shared" ref="O62:P62" si="26">O63</f>
        <v>30000</v>
      </c>
      <c r="P62" s="43">
        <f t="shared" si="26"/>
        <v>30000</v>
      </c>
    </row>
    <row r="63" spans="1:16" ht="27.6" customHeight="1">
      <c r="A63" s="20"/>
      <c r="B63" s="7"/>
      <c r="C63" s="21"/>
      <c r="D63" s="69"/>
      <c r="E63" s="70"/>
      <c r="F63" s="75" t="s">
        <v>26</v>
      </c>
      <c r="G63" s="75"/>
      <c r="H63" s="75"/>
      <c r="I63" s="75"/>
      <c r="J63" s="13">
        <v>6240495240</v>
      </c>
      <c r="K63" s="9">
        <v>11</v>
      </c>
      <c r="L63" s="9">
        <v>1</v>
      </c>
      <c r="M63" s="8">
        <v>240</v>
      </c>
      <c r="N63" s="43">
        <v>5364</v>
      </c>
      <c r="O63" s="43">
        <v>30000</v>
      </c>
      <c r="P63" s="43">
        <v>30000</v>
      </c>
    </row>
    <row r="64" spans="1:16" ht="30" customHeight="1">
      <c r="A64" s="20"/>
      <c r="B64" s="7"/>
      <c r="C64" s="21"/>
      <c r="D64" s="21"/>
      <c r="E64" s="47"/>
      <c r="F64" s="79" t="s">
        <v>36</v>
      </c>
      <c r="G64" s="98"/>
      <c r="H64" s="98"/>
      <c r="I64" s="99"/>
      <c r="J64" s="26">
        <v>6240497030</v>
      </c>
      <c r="K64" s="10">
        <v>0</v>
      </c>
      <c r="L64" s="10">
        <v>0</v>
      </c>
      <c r="M64" s="6">
        <v>0</v>
      </c>
      <c r="N64" s="40">
        <f>N65</f>
        <v>1342000</v>
      </c>
      <c r="O64" s="40">
        <f>O65</f>
        <v>0</v>
      </c>
      <c r="P64" s="40">
        <f>P65</f>
        <v>0</v>
      </c>
    </row>
    <row r="65" spans="1:16" ht="16.2" customHeight="1">
      <c r="A65" s="20"/>
      <c r="B65" s="7"/>
      <c r="C65" s="21"/>
      <c r="D65" s="38"/>
      <c r="E65" s="46"/>
      <c r="F65" s="74" t="s">
        <v>28</v>
      </c>
      <c r="G65" s="74"/>
      <c r="H65" s="74"/>
      <c r="I65" s="74"/>
      <c r="J65" s="29">
        <v>6240497030</v>
      </c>
      <c r="K65" s="34">
        <v>8</v>
      </c>
      <c r="L65" s="34">
        <v>0</v>
      </c>
      <c r="M65" s="8">
        <v>0</v>
      </c>
      <c r="N65" s="56">
        <f>N66</f>
        <v>1342000</v>
      </c>
      <c r="O65" s="41">
        <v>0</v>
      </c>
      <c r="P65" s="41">
        <v>0</v>
      </c>
    </row>
    <row r="66" spans="1:16" ht="18" customHeight="1">
      <c r="A66" s="20"/>
      <c r="B66" s="7"/>
      <c r="C66" s="21"/>
      <c r="D66" s="38"/>
      <c r="E66" s="46"/>
      <c r="F66" s="100" t="s">
        <v>5</v>
      </c>
      <c r="G66" s="101"/>
      <c r="H66" s="101"/>
      <c r="I66" s="102"/>
      <c r="J66" s="13">
        <v>6240497030</v>
      </c>
      <c r="K66" s="9">
        <v>8</v>
      </c>
      <c r="L66" s="9">
        <v>1</v>
      </c>
      <c r="M66" s="8">
        <v>0</v>
      </c>
      <c r="N66" s="41">
        <f>N67</f>
        <v>1342000</v>
      </c>
      <c r="O66" s="41">
        <f>O67</f>
        <v>0</v>
      </c>
      <c r="P66" s="41">
        <f>P67</f>
        <v>0</v>
      </c>
    </row>
    <row r="67" spans="1:16" ht="18.600000000000001" customHeight="1">
      <c r="A67" s="20"/>
      <c r="B67" s="7"/>
      <c r="C67" s="21"/>
      <c r="D67" s="38"/>
      <c r="E67" s="46"/>
      <c r="F67" s="75" t="s">
        <v>4</v>
      </c>
      <c r="G67" s="75"/>
      <c r="H67" s="75"/>
      <c r="I67" s="75"/>
      <c r="J67" s="29">
        <v>6240497030</v>
      </c>
      <c r="K67" s="9">
        <v>8</v>
      </c>
      <c r="L67" s="9">
        <v>1</v>
      </c>
      <c r="M67" s="8">
        <v>540</v>
      </c>
      <c r="N67" s="41">
        <v>1342000</v>
      </c>
      <c r="O67" s="41">
        <v>0</v>
      </c>
      <c r="P67" s="41">
        <v>0</v>
      </c>
    </row>
    <row r="68" spans="1:16" ht="31.8" customHeight="1">
      <c r="A68" s="20"/>
      <c r="B68" s="7"/>
      <c r="C68" s="21"/>
      <c r="D68" s="21"/>
      <c r="E68" s="47"/>
      <c r="F68" s="79" t="s">
        <v>43</v>
      </c>
      <c r="G68" s="80"/>
      <c r="H68" s="80"/>
      <c r="I68" s="81"/>
      <c r="J68" s="26">
        <v>6240500000</v>
      </c>
      <c r="K68" s="10">
        <v>0</v>
      </c>
      <c r="L68" s="10">
        <v>0</v>
      </c>
      <c r="M68" s="6">
        <v>0</v>
      </c>
      <c r="N68" s="40">
        <f>N69+N73+N80+N84+N88+N93</f>
        <v>5468204.2599999998</v>
      </c>
      <c r="O68" s="40">
        <f t="shared" ref="O68:P68" si="27">O69+O73+O80+O84+O88+O93</f>
        <v>4946142.78</v>
      </c>
      <c r="P68" s="40">
        <f t="shared" si="27"/>
        <v>4703650</v>
      </c>
    </row>
    <row r="69" spans="1:16" ht="25.2" customHeight="1">
      <c r="A69" s="20"/>
      <c r="B69" s="7"/>
      <c r="C69" s="21"/>
      <c r="D69" s="21"/>
      <c r="E69" s="47"/>
      <c r="F69" s="79" t="s">
        <v>17</v>
      </c>
      <c r="G69" s="80"/>
      <c r="H69" s="80"/>
      <c r="I69" s="81"/>
      <c r="J69" s="26">
        <v>6240510010</v>
      </c>
      <c r="K69" s="10">
        <v>0</v>
      </c>
      <c r="L69" s="10">
        <v>0</v>
      </c>
      <c r="M69" s="6">
        <v>0</v>
      </c>
      <c r="N69" s="40">
        <f>N70</f>
        <v>1280000</v>
      </c>
      <c r="O69" s="40">
        <f t="shared" ref="O69:P71" si="28">O70</f>
        <v>908242.78</v>
      </c>
      <c r="P69" s="40">
        <f t="shared" si="28"/>
        <v>553550</v>
      </c>
    </row>
    <row r="70" spans="1:16" ht="22.8" customHeight="1">
      <c r="A70" s="20"/>
      <c r="B70" s="7"/>
      <c r="C70" s="21"/>
      <c r="D70" s="38"/>
      <c r="E70" s="46"/>
      <c r="F70" s="76" t="s">
        <v>19</v>
      </c>
      <c r="G70" s="77"/>
      <c r="H70" s="77"/>
      <c r="I70" s="78"/>
      <c r="J70" s="13">
        <v>6240510010</v>
      </c>
      <c r="K70" s="9">
        <v>1</v>
      </c>
      <c r="L70" s="9">
        <v>0</v>
      </c>
      <c r="M70" s="8">
        <v>0</v>
      </c>
      <c r="N70" s="41">
        <f>N71</f>
        <v>1280000</v>
      </c>
      <c r="O70" s="41">
        <f t="shared" si="28"/>
        <v>908242.78</v>
      </c>
      <c r="P70" s="41">
        <f t="shared" si="28"/>
        <v>553550</v>
      </c>
    </row>
    <row r="71" spans="1:16" ht="26.4" customHeight="1">
      <c r="A71" s="20"/>
      <c r="B71" s="7"/>
      <c r="C71" s="21"/>
      <c r="D71" s="38"/>
      <c r="E71" s="46"/>
      <c r="F71" s="76" t="s">
        <v>18</v>
      </c>
      <c r="G71" s="77"/>
      <c r="H71" s="77"/>
      <c r="I71" s="78"/>
      <c r="J71" s="13">
        <v>6240510010</v>
      </c>
      <c r="K71" s="9">
        <v>1</v>
      </c>
      <c r="L71" s="9">
        <v>2</v>
      </c>
      <c r="M71" s="8">
        <v>0</v>
      </c>
      <c r="N71" s="41">
        <f>N72</f>
        <v>1280000</v>
      </c>
      <c r="O71" s="41">
        <f t="shared" si="28"/>
        <v>908242.78</v>
      </c>
      <c r="P71" s="41">
        <f t="shared" si="28"/>
        <v>553550</v>
      </c>
    </row>
    <row r="72" spans="1:16" ht="31.2" customHeight="1">
      <c r="A72" s="20"/>
      <c r="B72" s="7"/>
      <c r="C72" s="21"/>
      <c r="D72" s="38"/>
      <c r="E72" s="46"/>
      <c r="F72" s="76" t="s">
        <v>12</v>
      </c>
      <c r="G72" s="77"/>
      <c r="H72" s="77"/>
      <c r="I72" s="78"/>
      <c r="J72" s="13">
        <v>6240510010</v>
      </c>
      <c r="K72" s="9">
        <v>1</v>
      </c>
      <c r="L72" s="9">
        <v>2</v>
      </c>
      <c r="M72" s="8" t="s">
        <v>11</v>
      </c>
      <c r="N72" s="41">
        <v>1280000</v>
      </c>
      <c r="O72" s="41">
        <v>908242.78</v>
      </c>
      <c r="P72" s="41">
        <v>553550</v>
      </c>
    </row>
    <row r="73" spans="1:16" ht="18" customHeight="1">
      <c r="A73" s="20"/>
      <c r="B73" s="7"/>
      <c r="C73" s="21"/>
      <c r="D73" s="38"/>
      <c r="E73" s="46"/>
      <c r="F73" s="95" t="s">
        <v>82</v>
      </c>
      <c r="G73" s="96"/>
      <c r="H73" s="96"/>
      <c r="I73" s="97"/>
      <c r="J73" s="26">
        <v>6240510020</v>
      </c>
      <c r="K73" s="10">
        <v>0</v>
      </c>
      <c r="L73" s="10">
        <v>0</v>
      </c>
      <c r="M73" s="6">
        <v>0</v>
      </c>
      <c r="N73" s="40">
        <f>N74</f>
        <v>3758826.2600000002</v>
      </c>
      <c r="O73" s="40">
        <f>O74</f>
        <v>3632000</v>
      </c>
      <c r="P73" s="40">
        <f>P74</f>
        <v>3732000</v>
      </c>
    </row>
    <row r="74" spans="1:16" ht="18" customHeight="1">
      <c r="A74" s="20"/>
      <c r="B74" s="7"/>
      <c r="C74" s="21"/>
      <c r="D74" s="38"/>
      <c r="E74" s="46"/>
      <c r="F74" s="82" t="s">
        <v>19</v>
      </c>
      <c r="G74" s="83"/>
      <c r="H74" s="83"/>
      <c r="I74" s="84"/>
      <c r="J74" s="13">
        <v>6240510020</v>
      </c>
      <c r="K74" s="9">
        <v>1</v>
      </c>
      <c r="L74" s="9">
        <v>0</v>
      </c>
      <c r="M74" s="8">
        <v>0</v>
      </c>
      <c r="N74" s="41">
        <f>N76+N77+N78+N79</f>
        <v>3758826.2600000002</v>
      </c>
      <c r="O74" s="41">
        <f>O76+O77+O78+O79</f>
        <v>3632000</v>
      </c>
      <c r="P74" s="41">
        <f>P76+P77+P78+P79</f>
        <v>3732000</v>
      </c>
    </row>
    <row r="75" spans="1:16" ht="58.8" customHeight="1">
      <c r="A75" s="20"/>
      <c r="B75" s="7"/>
      <c r="C75" s="21"/>
      <c r="D75" s="38"/>
      <c r="E75" s="46"/>
      <c r="F75" s="82" t="s">
        <v>33</v>
      </c>
      <c r="G75" s="83"/>
      <c r="H75" s="83"/>
      <c r="I75" s="84"/>
      <c r="J75" s="13">
        <v>6240510020</v>
      </c>
      <c r="K75" s="9">
        <v>1</v>
      </c>
      <c r="L75" s="9">
        <v>4</v>
      </c>
      <c r="M75" s="8">
        <v>0</v>
      </c>
      <c r="N75" s="41">
        <f>N76+N77+N78+N79</f>
        <v>3758826.2600000002</v>
      </c>
      <c r="O75" s="41">
        <f t="shared" ref="O75:P75" si="29">O76+O77+O78+O79</f>
        <v>3632000</v>
      </c>
      <c r="P75" s="41">
        <f t="shared" si="29"/>
        <v>3732000</v>
      </c>
    </row>
    <row r="76" spans="1:16" ht="27.6" customHeight="1">
      <c r="A76" s="20"/>
      <c r="B76" s="7"/>
      <c r="C76" s="21"/>
      <c r="D76" s="38"/>
      <c r="E76" s="46"/>
      <c r="F76" s="85" t="s">
        <v>12</v>
      </c>
      <c r="G76" s="85"/>
      <c r="H76" s="85"/>
      <c r="I76" s="85"/>
      <c r="J76" s="13">
        <v>6240510020</v>
      </c>
      <c r="K76" s="9">
        <v>1</v>
      </c>
      <c r="L76" s="9">
        <v>4</v>
      </c>
      <c r="M76" s="8" t="s">
        <v>11</v>
      </c>
      <c r="N76" s="57">
        <v>2866449.49</v>
      </c>
      <c r="O76" s="64">
        <v>3270000</v>
      </c>
      <c r="P76" s="64">
        <v>3270000</v>
      </c>
    </row>
    <row r="77" spans="1:16" ht="30.6" customHeight="1">
      <c r="A77" s="20"/>
      <c r="B77" s="7"/>
      <c r="C77" s="21"/>
      <c r="D77" s="38"/>
      <c r="E77" s="46"/>
      <c r="F77" s="82" t="s">
        <v>26</v>
      </c>
      <c r="G77" s="83"/>
      <c r="H77" s="83"/>
      <c r="I77" s="84"/>
      <c r="J77" s="13">
        <v>6240510020</v>
      </c>
      <c r="K77" s="9">
        <v>1</v>
      </c>
      <c r="L77" s="9">
        <v>4</v>
      </c>
      <c r="M77" s="8" t="s">
        <v>1</v>
      </c>
      <c r="N77" s="57">
        <v>775376.77</v>
      </c>
      <c r="O77" s="57">
        <v>235000</v>
      </c>
      <c r="P77" s="57">
        <v>335000</v>
      </c>
    </row>
    <row r="78" spans="1:16" ht="17.399999999999999" customHeight="1">
      <c r="A78" s="20"/>
      <c r="B78" s="7"/>
      <c r="C78" s="21"/>
      <c r="D78" s="38"/>
      <c r="E78" s="46"/>
      <c r="F78" s="85" t="s">
        <v>4</v>
      </c>
      <c r="G78" s="85"/>
      <c r="H78" s="85"/>
      <c r="I78" s="85"/>
      <c r="J78" s="13">
        <v>6240510020</v>
      </c>
      <c r="K78" s="9">
        <v>1</v>
      </c>
      <c r="L78" s="9">
        <v>4</v>
      </c>
      <c r="M78" s="8" t="s">
        <v>3</v>
      </c>
      <c r="N78" s="41">
        <v>92000</v>
      </c>
      <c r="O78" s="41">
        <v>92000</v>
      </c>
      <c r="P78" s="41">
        <v>92000</v>
      </c>
    </row>
    <row r="79" spans="1:16" ht="18" customHeight="1">
      <c r="A79" s="20"/>
      <c r="B79" s="7"/>
      <c r="C79" s="21"/>
      <c r="D79" s="38"/>
      <c r="E79" s="46"/>
      <c r="F79" s="85" t="s">
        <v>16</v>
      </c>
      <c r="G79" s="85"/>
      <c r="H79" s="85"/>
      <c r="I79" s="85"/>
      <c r="J79" s="13">
        <v>6240510020</v>
      </c>
      <c r="K79" s="9">
        <v>1</v>
      </c>
      <c r="L79" s="9">
        <v>4</v>
      </c>
      <c r="M79" s="8" t="s">
        <v>15</v>
      </c>
      <c r="N79" s="41">
        <v>25000</v>
      </c>
      <c r="O79" s="41">
        <v>35000</v>
      </c>
      <c r="P79" s="41">
        <v>35000</v>
      </c>
    </row>
    <row r="80" spans="1:16" ht="19.2" customHeight="1">
      <c r="A80" s="20"/>
      <c r="B80" s="7"/>
      <c r="C80" s="21"/>
      <c r="D80" s="21"/>
      <c r="E80" s="21"/>
      <c r="F80" s="73" t="s">
        <v>83</v>
      </c>
      <c r="G80" s="73"/>
      <c r="H80" s="73"/>
      <c r="I80" s="73"/>
      <c r="J80" s="26">
        <v>6240510080</v>
      </c>
      <c r="K80" s="10">
        <v>0</v>
      </c>
      <c r="L80" s="10">
        <v>0</v>
      </c>
      <c r="M80" s="6">
        <v>0</v>
      </c>
      <c r="N80" s="40">
        <f>N81</f>
        <v>64700</v>
      </c>
      <c r="O80" s="40">
        <f t="shared" ref="O80:P80" si="30">O81</f>
        <v>64700</v>
      </c>
      <c r="P80" s="40">
        <f t="shared" si="30"/>
        <v>64700</v>
      </c>
    </row>
    <row r="81" spans="1:16" ht="16.8" customHeight="1">
      <c r="A81" s="20"/>
      <c r="B81" s="7"/>
      <c r="C81" s="21"/>
      <c r="D81" s="22"/>
      <c r="E81" s="22"/>
      <c r="F81" s="74" t="s">
        <v>19</v>
      </c>
      <c r="G81" s="74"/>
      <c r="H81" s="74"/>
      <c r="I81" s="74"/>
      <c r="J81" s="13">
        <v>6240510080</v>
      </c>
      <c r="K81" s="9">
        <v>1</v>
      </c>
      <c r="L81" s="9">
        <v>0</v>
      </c>
      <c r="M81" s="8">
        <v>0</v>
      </c>
      <c r="N81" s="41">
        <f>N82</f>
        <v>64700</v>
      </c>
      <c r="O81" s="41">
        <f t="shared" ref="O81:P81" si="31">O82</f>
        <v>64700</v>
      </c>
      <c r="P81" s="41">
        <f t="shared" si="31"/>
        <v>64700</v>
      </c>
    </row>
    <row r="82" spans="1:16" ht="42" customHeight="1">
      <c r="A82" s="20"/>
      <c r="B82" s="7"/>
      <c r="C82" s="21"/>
      <c r="D82" s="22"/>
      <c r="E82" s="22"/>
      <c r="F82" s="74" t="s">
        <v>29</v>
      </c>
      <c r="G82" s="74"/>
      <c r="H82" s="74"/>
      <c r="I82" s="74"/>
      <c r="J82" s="13">
        <v>6240510080</v>
      </c>
      <c r="K82" s="9">
        <v>1</v>
      </c>
      <c r="L82" s="9">
        <v>6</v>
      </c>
      <c r="M82" s="8">
        <v>0</v>
      </c>
      <c r="N82" s="41">
        <f>N83</f>
        <v>64700</v>
      </c>
      <c r="O82" s="41">
        <f t="shared" ref="O82:P82" si="32">O83</f>
        <v>64700</v>
      </c>
      <c r="P82" s="41">
        <f t="shared" si="32"/>
        <v>64700</v>
      </c>
    </row>
    <row r="83" spans="1:16" ht="18.75" customHeight="1">
      <c r="A83" s="20"/>
      <c r="B83" s="7"/>
      <c r="C83" s="21"/>
      <c r="D83" s="22"/>
      <c r="E83" s="22"/>
      <c r="F83" s="74" t="s">
        <v>4</v>
      </c>
      <c r="G83" s="74"/>
      <c r="H83" s="74"/>
      <c r="I83" s="74"/>
      <c r="J83" s="13">
        <v>6240510080</v>
      </c>
      <c r="K83" s="9">
        <v>1</v>
      </c>
      <c r="L83" s="9">
        <v>6</v>
      </c>
      <c r="M83" s="8">
        <v>540</v>
      </c>
      <c r="N83" s="41">
        <v>64700</v>
      </c>
      <c r="O83" s="41">
        <v>64700</v>
      </c>
      <c r="P83" s="41">
        <v>64700</v>
      </c>
    </row>
    <row r="84" spans="1:16" ht="30.6" customHeight="1">
      <c r="A84" s="23"/>
      <c r="B84" s="7"/>
      <c r="C84" s="21"/>
      <c r="D84" s="67"/>
      <c r="E84" s="67"/>
      <c r="F84" s="79" t="s">
        <v>77</v>
      </c>
      <c r="G84" s="80"/>
      <c r="H84" s="80"/>
      <c r="I84" s="81"/>
      <c r="J84" s="26">
        <v>6240525050</v>
      </c>
      <c r="K84" s="10">
        <v>0</v>
      </c>
      <c r="L84" s="10">
        <v>0</v>
      </c>
      <c r="M84" s="6">
        <v>0</v>
      </c>
      <c r="N84" s="40">
        <f>N85</f>
        <v>40000</v>
      </c>
      <c r="O84" s="40">
        <f t="shared" ref="O84:P84" si="33">O85</f>
        <v>0</v>
      </c>
      <c r="P84" s="40">
        <f t="shared" si="33"/>
        <v>0</v>
      </c>
    </row>
    <row r="85" spans="1:16" ht="18.75" customHeight="1">
      <c r="A85" s="23"/>
      <c r="B85" s="7"/>
      <c r="C85" s="21"/>
      <c r="D85" s="67"/>
      <c r="E85" s="67"/>
      <c r="F85" s="76" t="s">
        <v>78</v>
      </c>
      <c r="G85" s="77"/>
      <c r="H85" s="77"/>
      <c r="I85" s="78"/>
      <c r="J85" s="13">
        <v>6240525050</v>
      </c>
      <c r="K85" s="9">
        <v>10</v>
      </c>
      <c r="L85" s="9">
        <v>0</v>
      </c>
      <c r="M85" s="8">
        <v>0</v>
      </c>
      <c r="N85" s="41">
        <f>N86</f>
        <v>40000</v>
      </c>
      <c r="O85" s="41">
        <f t="shared" ref="O85:P85" si="34">O86</f>
        <v>0</v>
      </c>
      <c r="P85" s="41">
        <f t="shared" si="34"/>
        <v>0</v>
      </c>
    </row>
    <row r="86" spans="1:16" ht="18.75" customHeight="1">
      <c r="A86" s="23"/>
      <c r="B86" s="7"/>
      <c r="C86" s="21"/>
      <c r="D86" s="67"/>
      <c r="E86" s="67"/>
      <c r="F86" s="76" t="s">
        <v>79</v>
      </c>
      <c r="G86" s="77"/>
      <c r="H86" s="77"/>
      <c r="I86" s="78"/>
      <c r="J86" s="13">
        <v>6240525050</v>
      </c>
      <c r="K86" s="9">
        <v>10</v>
      </c>
      <c r="L86" s="9">
        <v>1</v>
      </c>
      <c r="M86" s="8">
        <v>0</v>
      </c>
      <c r="N86" s="41">
        <f>N87</f>
        <v>40000</v>
      </c>
      <c r="O86" s="41">
        <f t="shared" ref="O86:P86" si="35">O87</f>
        <v>0</v>
      </c>
      <c r="P86" s="41">
        <f t="shared" si="35"/>
        <v>0</v>
      </c>
    </row>
    <row r="87" spans="1:16" ht="18.75" customHeight="1">
      <c r="A87" s="23"/>
      <c r="B87" s="7"/>
      <c r="C87" s="21"/>
      <c r="D87" s="67"/>
      <c r="E87" s="67"/>
      <c r="F87" s="89" t="s">
        <v>80</v>
      </c>
      <c r="G87" s="90"/>
      <c r="H87" s="90"/>
      <c r="I87" s="91"/>
      <c r="J87" s="13">
        <v>6240525050</v>
      </c>
      <c r="K87" s="9">
        <v>10</v>
      </c>
      <c r="L87" s="9">
        <v>1</v>
      </c>
      <c r="M87" s="8">
        <v>310</v>
      </c>
      <c r="N87" s="41">
        <v>40000</v>
      </c>
      <c r="O87" s="41">
        <v>0</v>
      </c>
      <c r="P87" s="41">
        <v>0</v>
      </c>
    </row>
    <row r="88" spans="1:16" ht="45" customHeight="1">
      <c r="A88" s="23"/>
      <c r="B88" s="7"/>
      <c r="C88" s="21"/>
      <c r="D88" s="69"/>
      <c r="E88" s="69"/>
      <c r="F88" s="73" t="s">
        <v>62</v>
      </c>
      <c r="G88" s="73"/>
      <c r="H88" s="73"/>
      <c r="I88" s="73"/>
      <c r="J88" s="26">
        <v>6240551180</v>
      </c>
      <c r="K88" s="10">
        <v>0</v>
      </c>
      <c r="L88" s="10">
        <v>0</v>
      </c>
      <c r="M88" s="6">
        <v>0</v>
      </c>
      <c r="N88" s="40">
        <f>N89</f>
        <v>321300</v>
      </c>
      <c r="O88" s="40">
        <f>O89</f>
        <v>336200</v>
      </c>
      <c r="P88" s="40">
        <f>P89</f>
        <v>348400</v>
      </c>
    </row>
    <row r="89" spans="1:16" ht="18.75" customHeight="1">
      <c r="A89" s="23"/>
      <c r="B89" s="7"/>
      <c r="C89" s="21"/>
      <c r="D89" s="69"/>
      <c r="E89" s="69"/>
      <c r="F89" s="74" t="s">
        <v>14</v>
      </c>
      <c r="G89" s="74"/>
      <c r="H89" s="74"/>
      <c r="I89" s="74"/>
      <c r="J89" s="13">
        <v>6240551180</v>
      </c>
      <c r="K89" s="9">
        <v>2</v>
      </c>
      <c r="L89" s="9">
        <v>0</v>
      </c>
      <c r="M89" s="8">
        <v>0</v>
      </c>
      <c r="N89" s="41">
        <f>N90</f>
        <v>321300</v>
      </c>
      <c r="O89" s="41">
        <f t="shared" ref="O89:P89" si="36">O90</f>
        <v>336200</v>
      </c>
      <c r="P89" s="41">
        <f t="shared" si="36"/>
        <v>348400</v>
      </c>
    </row>
    <row r="90" spans="1:16" ht="21" customHeight="1">
      <c r="A90" s="23"/>
      <c r="B90" s="7"/>
      <c r="C90" s="21"/>
      <c r="D90" s="69"/>
      <c r="E90" s="69"/>
      <c r="F90" s="74" t="s">
        <v>13</v>
      </c>
      <c r="G90" s="74"/>
      <c r="H90" s="74"/>
      <c r="I90" s="74"/>
      <c r="J90" s="13">
        <v>6240551180</v>
      </c>
      <c r="K90" s="9">
        <v>2</v>
      </c>
      <c r="L90" s="9">
        <v>3</v>
      </c>
      <c r="M90" s="8">
        <v>0</v>
      </c>
      <c r="N90" s="41">
        <f>N91+N92</f>
        <v>321300</v>
      </c>
      <c r="O90" s="41">
        <f t="shared" ref="O90:P90" si="37">O91+O92</f>
        <v>336200</v>
      </c>
      <c r="P90" s="41">
        <f t="shared" si="37"/>
        <v>348400</v>
      </c>
    </row>
    <row r="91" spans="1:16" ht="31.2" customHeight="1">
      <c r="A91" s="23"/>
      <c r="B91" s="7"/>
      <c r="C91" s="21"/>
      <c r="D91" s="69"/>
      <c r="E91" s="69"/>
      <c r="F91" s="75" t="s">
        <v>12</v>
      </c>
      <c r="G91" s="75"/>
      <c r="H91" s="75"/>
      <c r="I91" s="75"/>
      <c r="J91" s="13">
        <v>6240551180</v>
      </c>
      <c r="K91" s="9">
        <v>2</v>
      </c>
      <c r="L91" s="9">
        <v>3</v>
      </c>
      <c r="M91" s="8" t="s">
        <v>11</v>
      </c>
      <c r="N91" s="41">
        <v>309000</v>
      </c>
      <c r="O91" s="41">
        <v>319000</v>
      </c>
      <c r="P91" s="41">
        <v>326000</v>
      </c>
    </row>
    <row r="92" spans="1:16" ht="32.4" customHeight="1">
      <c r="A92" s="23"/>
      <c r="B92" s="7"/>
      <c r="C92" s="21"/>
      <c r="D92" s="69"/>
      <c r="E92" s="69"/>
      <c r="F92" s="76" t="s">
        <v>26</v>
      </c>
      <c r="G92" s="77"/>
      <c r="H92" s="77"/>
      <c r="I92" s="78"/>
      <c r="J92" s="13">
        <v>6240551180</v>
      </c>
      <c r="K92" s="9">
        <v>2</v>
      </c>
      <c r="L92" s="9">
        <v>3</v>
      </c>
      <c r="M92" s="8" t="s">
        <v>1</v>
      </c>
      <c r="N92" s="41">
        <v>12300</v>
      </c>
      <c r="O92" s="41">
        <v>17200</v>
      </c>
      <c r="P92" s="41">
        <v>22400</v>
      </c>
    </row>
    <row r="93" spans="1:16" ht="27.6" customHeight="1">
      <c r="A93" s="23"/>
      <c r="B93" s="7"/>
      <c r="C93" s="21"/>
      <c r="D93" s="36"/>
      <c r="E93" s="36"/>
      <c r="F93" s="79" t="s">
        <v>35</v>
      </c>
      <c r="G93" s="80"/>
      <c r="H93" s="80"/>
      <c r="I93" s="81"/>
      <c r="J93" s="26">
        <v>6240595100</v>
      </c>
      <c r="K93" s="10">
        <v>0</v>
      </c>
      <c r="L93" s="10">
        <v>0</v>
      </c>
      <c r="M93" s="6">
        <v>0</v>
      </c>
      <c r="N93" s="40">
        <f>N94</f>
        <v>3378</v>
      </c>
      <c r="O93" s="40">
        <f t="shared" ref="O93:P93" si="38">O94</f>
        <v>5000</v>
      </c>
      <c r="P93" s="40">
        <f t="shared" si="38"/>
        <v>5000</v>
      </c>
    </row>
    <row r="94" spans="1:16" ht="18.75" customHeight="1">
      <c r="A94" s="23"/>
      <c r="B94" s="7"/>
      <c r="C94" s="21"/>
      <c r="D94" s="36"/>
      <c r="E94" s="36"/>
      <c r="F94" s="74" t="s">
        <v>19</v>
      </c>
      <c r="G94" s="74"/>
      <c r="H94" s="74"/>
      <c r="I94" s="74"/>
      <c r="J94" s="13">
        <v>6240595100</v>
      </c>
      <c r="K94" s="9">
        <v>1</v>
      </c>
      <c r="L94" s="9">
        <v>0</v>
      </c>
      <c r="M94" s="8">
        <v>0</v>
      </c>
      <c r="N94" s="41">
        <f>N95</f>
        <v>3378</v>
      </c>
      <c r="O94" s="41">
        <f t="shared" ref="O94:P94" si="39">O95</f>
        <v>5000</v>
      </c>
      <c r="P94" s="41">
        <f t="shared" si="39"/>
        <v>5000</v>
      </c>
    </row>
    <row r="95" spans="1:16" ht="18.75" customHeight="1">
      <c r="A95" s="23"/>
      <c r="B95" s="7"/>
      <c r="C95" s="21"/>
      <c r="D95" s="36"/>
      <c r="E95" s="36"/>
      <c r="F95" s="86" t="s">
        <v>41</v>
      </c>
      <c r="G95" s="87"/>
      <c r="H95" s="87"/>
      <c r="I95" s="88"/>
      <c r="J95" s="13">
        <v>6240595100</v>
      </c>
      <c r="K95" s="9">
        <v>1</v>
      </c>
      <c r="L95" s="9">
        <v>13</v>
      </c>
      <c r="M95" s="8">
        <v>0</v>
      </c>
      <c r="N95" s="41">
        <f>N96</f>
        <v>3378</v>
      </c>
      <c r="O95" s="41">
        <f t="shared" ref="O95:P95" si="40">O96</f>
        <v>5000</v>
      </c>
      <c r="P95" s="41">
        <f t="shared" si="40"/>
        <v>5000</v>
      </c>
    </row>
    <row r="96" spans="1:16" ht="18.75" customHeight="1">
      <c r="A96" s="23"/>
      <c r="B96" s="7"/>
      <c r="C96" s="21"/>
      <c r="D96" s="36"/>
      <c r="E96" s="36"/>
      <c r="F96" s="86" t="s">
        <v>16</v>
      </c>
      <c r="G96" s="87"/>
      <c r="H96" s="87"/>
      <c r="I96" s="88"/>
      <c r="J96" s="13">
        <v>6240595100</v>
      </c>
      <c r="K96" s="9">
        <v>1</v>
      </c>
      <c r="L96" s="9">
        <v>13</v>
      </c>
      <c r="M96" s="8">
        <v>850</v>
      </c>
      <c r="N96" s="41">
        <v>3378</v>
      </c>
      <c r="O96" s="41">
        <v>5000</v>
      </c>
      <c r="P96" s="41">
        <v>5000</v>
      </c>
    </row>
    <row r="97" spans="1:16" ht="22.2" customHeight="1">
      <c r="A97" s="23"/>
      <c r="B97" s="7"/>
      <c r="C97" s="21"/>
      <c r="D97" s="36"/>
      <c r="E97" s="36"/>
      <c r="F97" s="79" t="s">
        <v>50</v>
      </c>
      <c r="G97" s="80"/>
      <c r="H97" s="80"/>
      <c r="I97" s="81"/>
      <c r="J97" s="37">
        <v>6250000000</v>
      </c>
      <c r="K97" s="10">
        <v>0</v>
      </c>
      <c r="L97" s="10">
        <v>0</v>
      </c>
      <c r="M97" s="6">
        <v>0</v>
      </c>
      <c r="N97" s="40">
        <f>N98</f>
        <v>1236512.8700000001</v>
      </c>
      <c r="O97" s="40">
        <f t="shared" ref="O97:P97" si="41">O98</f>
        <v>0</v>
      </c>
      <c r="P97" s="40">
        <f t="shared" si="41"/>
        <v>0</v>
      </c>
    </row>
    <row r="98" spans="1:16" ht="42" customHeight="1">
      <c r="A98" s="23"/>
      <c r="B98" s="7"/>
      <c r="C98" s="21"/>
      <c r="D98" s="36"/>
      <c r="E98" s="36"/>
      <c r="F98" s="76" t="s">
        <v>51</v>
      </c>
      <c r="G98" s="77"/>
      <c r="H98" s="77"/>
      <c r="I98" s="78"/>
      <c r="J98" s="15" t="s">
        <v>52</v>
      </c>
      <c r="K98" s="9">
        <v>0</v>
      </c>
      <c r="L98" s="9">
        <v>0</v>
      </c>
      <c r="M98" s="8">
        <v>0</v>
      </c>
      <c r="N98" s="41">
        <f>N99+N103</f>
        <v>1236512.8700000001</v>
      </c>
      <c r="O98" s="41">
        <f t="shared" ref="O98:P98" si="42">O99</f>
        <v>0</v>
      </c>
      <c r="P98" s="41">
        <f t="shared" si="42"/>
        <v>0</v>
      </c>
    </row>
    <row r="99" spans="1:16" ht="27" customHeight="1">
      <c r="A99" s="23"/>
      <c r="B99" s="7"/>
      <c r="C99" s="21"/>
      <c r="D99" s="36"/>
      <c r="E99" s="36"/>
      <c r="F99" s="79" t="s">
        <v>64</v>
      </c>
      <c r="G99" s="80"/>
      <c r="H99" s="80"/>
      <c r="I99" s="81"/>
      <c r="J99" s="37" t="s">
        <v>63</v>
      </c>
      <c r="K99" s="10">
        <v>0</v>
      </c>
      <c r="L99" s="10">
        <v>0</v>
      </c>
      <c r="M99" s="6">
        <v>0</v>
      </c>
      <c r="N99" s="40">
        <f>N100</f>
        <v>295538.2</v>
      </c>
      <c r="O99" s="40">
        <f t="shared" ref="O99:P99" si="43">O100</f>
        <v>0</v>
      </c>
      <c r="P99" s="40">
        <f t="shared" si="43"/>
        <v>0</v>
      </c>
    </row>
    <row r="100" spans="1:16" ht="16.2" customHeight="1">
      <c r="A100" s="23"/>
      <c r="B100" s="7"/>
      <c r="C100" s="21"/>
      <c r="D100" s="35"/>
      <c r="E100" s="35"/>
      <c r="F100" s="74" t="s">
        <v>8</v>
      </c>
      <c r="G100" s="74"/>
      <c r="H100" s="74"/>
      <c r="I100" s="74"/>
      <c r="J100" s="15" t="s">
        <v>63</v>
      </c>
      <c r="K100" s="9">
        <v>5</v>
      </c>
      <c r="L100" s="9">
        <v>0</v>
      </c>
      <c r="M100" s="8">
        <v>0</v>
      </c>
      <c r="N100" s="41">
        <f>N101</f>
        <v>295538.2</v>
      </c>
      <c r="O100" s="41">
        <v>0</v>
      </c>
      <c r="P100" s="41">
        <v>0</v>
      </c>
    </row>
    <row r="101" spans="1:16" ht="14.4" customHeight="1">
      <c r="A101" s="23"/>
      <c r="B101" s="7"/>
      <c r="C101" s="21"/>
      <c r="D101" s="35"/>
      <c r="E101" s="35"/>
      <c r="F101" s="74" t="s">
        <v>6</v>
      </c>
      <c r="G101" s="74"/>
      <c r="H101" s="74"/>
      <c r="I101" s="74"/>
      <c r="J101" s="15" t="s">
        <v>63</v>
      </c>
      <c r="K101" s="9">
        <v>5</v>
      </c>
      <c r="L101" s="9">
        <v>3</v>
      </c>
      <c r="M101" s="8">
        <v>0</v>
      </c>
      <c r="N101" s="41">
        <f>N102</f>
        <v>295538.2</v>
      </c>
      <c r="O101" s="41">
        <v>0</v>
      </c>
      <c r="P101" s="41">
        <v>0</v>
      </c>
    </row>
    <row r="102" spans="1:16" ht="28.2" customHeight="1">
      <c r="A102" s="23"/>
      <c r="B102" s="7"/>
      <c r="C102" s="21"/>
      <c r="D102" s="35"/>
      <c r="E102" s="35"/>
      <c r="F102" s="75" t="s">
        <v>26</v>
      </c>
      <c r="G102" s="75"/>
      <c r="H102" s="75"/>
      <c r="I102" s="75"/>
      <c r="J102" s="15" t="s">
        <v>63</v>
      </c>
      <c r="K102" s="9">
        <v>5</v>
      </c>
      <c r="L102" s="9">
        <v>3</v>
      </c>
      <c r="M102" s="8">
        <v>240</v>
      </c>
      <c r="N102" s="41">
        <v>295538.2</v>
      </c>
      <c r="O102" s="41">
        <v>0</v>
      </c>
      <c r="P102" s="41">
        <v>0</v>
      </c>
    </row>
    <row r="103" spans="1:16" ht="28.2" customHeight="1">
      <c r="A103" s="23"/>
      <c r="B103" s="7"/>
      <c r="C103" s="21"/>
      <c r="D103" s="63"/>
      <c r="E103" s="63"/>
      <c r="F103" s="79" t="s">
        <v>71</v>
      </c>
      <c r="G103" s="80"/>
      <c r="H103" s="80"/>
      <c r="I103" s="81"/>
      <c r="J103" s="37" t="s">
        <v>72</v>
      </c>
      <c r="K103" s="10">
        <v>0</v>
      </c>
      <c r="L103" s="10">
        <v>0</v>
      </c>
      <c r="M103" s="6">
        <v>0</v>
      </c>
      <c r="N103" s="40">
        <f>N104</f>
        <v>940974.67</v>
      </c>
      <c r="O103" s="40">
        <f t="shared" ref="O103:P103" si="44">O104</f>
        <v>0</v>
      </c>
      <c r="P103" s="40">
        <f t="shared" si="44"/>
        <v>0</v>
      </c>
    </row>
    <row r="104" spans="1:16" ht="21" customHeight="1">
      <c r="A104" s="23"/>
      <c r="B104" s="7"/>
      <c r="C104" s="21"/>
      <c r="D104" s="63"/>
      <c r="E104" s="63"/>
      <c r="F104" s="74" t="s">
        <v>8</v>
      </c>
      <c r="G104" s="74"/>
      <c r="H104" s="74"/>
      <c r="I104" s="74"/>
      <c r="J104" s="15" t="s">
        <v>72</v>
      </c>
      <c r="K104" s="9">
        <v>5</v>
      </c>
      <c r="L104" s="9">
        <v>0</v>
      </c>
      <c r="M104" s="8">
        <v>0</v>
      </c>
      <c r="N104" s="41">
        <f>N105</f>
        <v>940974.67</v>
      </c>
      <c r="O104" s="41">
        <f t="shared" ref="O104:P104" si="45">O105</f>
        <v>0</v>
      </c>
      <c r="P104" s="41">
        <f t="shared" si="45"/>
        <v>0</v>
      </c>
    </row>
    <row r="105" spans="1:16" ht="15" customHeight="1">
      <c r="A105" s="23"/>
      <c r="B105" s="7"/>
      <c r="C105" s="21"/>
      <c r="D105" s="63"/>
      <c r="E105" s="63"/>
      <c r="F105" s="74" t="s">
        <v>6</v>
      </c>
      <c r="G105" s="74"/>
      <c r="H105" s="74"/>
      <c r="I105" s="74"/>
      <c r="J105" s="15" t="s">
        <v>72</v>
      </c>
      <c r="K105" s="9">
        <v>5</v>
      </c>
      <c r="L105" s="9">
        <v>3</v>
      </c>
      <c r="M105" s="8">
        <v>0</v>
      </c>
      <c r="N105" s="41">
        <f>N106</f>
        <v>940974.67</v>
      </c>
      <c r="O105" s="41">
        <f t="shared" ref="O105:P105" si="46">O106</f>
        <v>0</v>
      </c>
      <c r="P105" s="41">
        <f t="shared" si="46"/>
        <v>0</v>
      </c>
    </row>
    <row r="106" spans="1:16" ht="28.2" customHeight="1">
      <c r="A106" s="9">
        <v>0</v>
      </c>
      <c r="B106" s="9">
        <v>0</v>
      </c>
      <c r="C106" s="8">
        <v>0</v>
      </c>
      <c r="D106" s="63"/>
      <c r="E106" s="63"/>
      <c r="F106" s="75" t="s">
        <v>26</v>
      </c>
      <c r="G106" s="75"/>
      <c r="H106" s="75"/>
      <c r="I106" s="75"/>
      <c r="J106" s="15" t="s">
        <v>72</v>
      </c>
      <c r="K106" s="9">
        <v>5</v>
      </c>
      <c r="L106" s="9">
        <v>3</v>
      </c>
      <c r="M106" s="8">
        <v>240</v>
      </c>
      <c r="N106" s="41">
        <v>940974.67</v>
      </c>
      <c r="O106" s="41">
        <v>0</v>
      </c>
      <c r="P106" s="41">
        <v>0</v>
      </c>
    </row>
    <row r="107" spans="1:16" ht="28.2" customHeight="1">
      <c r="A107" s="9">
        <v>5</v>
      </c>
      <c r="B107" s="9">
        <v>0</v>
      </c>
      <c r="C107" s="8">
        <v>0</v>
      </c>
      <c r="D107" s="62"/>
      <c r="E107" s="62"/>
      <c r="F107" s="73" t="s">
        <v>2</v>
      </c>
      <c r="G107" s="73"/>
      <c r="H107" s="73"/>
      <c r="I107" s="73"/>
      <c r="J107" s="12">
        <v>7700000000</v>
      </c>
      <c r="K107" s="10">
        <v>0</v>
      </c>
      <c r="L107" s="10">
        <v>0</v>
      </c>
      <c r="M107" s="6">
        <v>0</v>
      </c>
      <c r="N107" s="40">
        <f>N109+N112</f>
        <v>60000</v>
      </c>
      <c r="O107" s="40">
        <f t="shared" ref="O107:P107" si="47">O109+O112</f>
        <v>60000</v>
      </c>
      <c r="P107" s="40">
        <f t="shared" si="47"/>
        <v>60000</v>
      </c>
    </row>
    <row r="108" spans="1:16" ht="28.2" customHeight="1">
      <c r="A108" s="9"/>
      <c r="B108" s="9"/>
      <c r="C108" s="8"/>
      <c r="D108" s="69"/>
      <c r="E108" s="69"/>
      <c r="F108" s="79" t="s">
        <v>84</v>
      </c>
      <c r="G108" s="80"/>
      <c r="H108" s="80"/>
      <c r="I108" s="81"/>
      <c r="J108" s="12">
        <v>7710000000</v>
      </c>
      <c r="K108" s="10">
        <v>0</v>
      </c>
      <c r="L108" s="10">
        <v>0</v>
      </c>
      <c r="M108" s="6">
        <v>0</v>
      </c>
      <c r="N108" s="40">
        <f>N109</f>
        <v>15000</v>
      </c>
      <c r="O108" s="40">
        <f t="shared" ref="O108:P108" si="48">O109</f>
        <v>15000</v>
      </c>
      <c r="P108" s="40">
        <f t="shared" si="48"/>
        <v>15000</v>
      </c>
    </row>
    <row r="109" spans="1:16" ht="28.2" customHeight="1">
      <c r="A109" s="9">
        <v>5</v>
      </c>
      <c r="B109" s="9">
        <v>3</v>
      </c>
      <c r="C109" s="8">
        <v>0</v>
      </c>
      <c r="D109" s="62"/>
      <c r="E109" s="62"/>
      <c r="F109" s="79" t="s">
        <v>68</v>
      </c>
      <c r="G109" s="80"/>
      <c r="H109" s="80"/>
      <c r="I109" s="81"/>
      <c r="J109" s="37">
        <v>7710000040</v>
      </c>
      <c r="K109" s="10">
        <v>0</v>
      </c>
      <c r="L109" s="10">
        <v>0</v>
      </c>
      <c r="M109" s="6">
        <v>0</v>
      </c>
      <c r="N109" s="40">
        <f>N110</f>
        <v>15000</v>
      </c>
      <c r="O109" s="40">
        <f t="shared" ref="O109:P109" si="49">O110</f>
        <v>15000</v>
      </c>
      <c r="P109" s="40">
        <f t="shared" si="49"/>
        <v>15000</v>
      </c>
    </row>
    <row r="110" spans="1:16" ht="21.6" customHeight="1">
      <c r="A110" s="9">
        <v>5</v>
      </c>
      <c r="B110" s="9">
        <v>3</v>
      </c>
      <c r="C110" s="8">
        <v>240</v>
      </c>
      <c r="D110" s="62"/>
      <c r="E110" s="62"/>
      <c r="F110" s="76" t="s">
        <v>69</v>
      </c>
      <c r="G110" s="77"/>
      <c r="H110" s="77"/>
      <c r="I110" s="78"/>
      <c r="J110" s="15">
        <v>7710000040</v>
      </c>
      <c r="K110" s="9">
        <v>1</v>
      </c>
      <c r="L110" s="9">
        <v>0</v>
      </c>
      <c r="M110" s="8">
        <v>0</v>
      </c>
      <c r="N110" s="41">
        <f>N111</f>
        <v>15000</v>
      </c>
      <c r="O110" s="41">
        <f t="shared" ref="O110:P110" si="50">O111</f>
        <v>15000</v>
      </c>
      <c r="P110" s="41">
        <f t="shared" si="50"/>
        <v>15000</v>
      </c>
    </row>
    <row r="111" spans="1:16" ht="19.2" customHeight="1">
      <c r="A111" s="23"/>
      <c r="B111" s="7"/>
      <c r="C111" s="21"/>
      <c r="D111" s="62"/>
      <c r="E111" s="62"/>
      <c r="F111" s="76" t="s">
        <v>70</v>
      </c>
      <c r="G111" s="77"/>
      <c r="H111" s="77"/>
      <c r="I111" s="78"/>
      <c r="J111" s="15">
        <v>7710000040</v>
      </c>
      <c r="K111" s="9">
        <v>1</v>
      </c>
      <c r="L111" s="9">
        <v>11</v>
      </c>
      <c r="M111" s="8">
        <v>870</v>
      </c>
      <c r="N111" s="41">
        <v>15000</v>
      </c>
      <c r="O111" s="41">
        <v>15000</v>
      </c>
      <c r="P111" s="41">
        <v>15000</v>
      </c>
    </row>
    <row r="112" spans="1:16" ht="21" customHeight="1">
      <c r="A112" s="65"/>
      <c r="B112" s="33"/>
      <c r="C112" s="33"/>
      <c r="D112" s="33"/>
      <c r="E112" s="33"/>
      <c r="F112" s="79" t="s">
        <v>73</v>
      </c>
      <c r="G112" s="80"/>
      <c r="H112" s="80"/>
      <c r="I112" s="81"/>
      <c r="J112" s="12">
        <v>7730000000</v>
      </c>
      <c r="K112" s="10">
        <v>0</v>
      </c>
      <c r="L112" s="10">
        <v>0</v>
      </c>
      <c r="M112" s="6">
        <v>0</v>
      </c>
      <c r="N112" s="40">
        <f>N113</f>
        <v>45000</v>
      </c>
      <c r="O112" s="40">
        <f t="shared" ref="O112:P112" si="51">O113</f>
        <v>45000</v>
      </c>
      <c r="P112" s="40">
        <f t="shared" si="51"/>
        <v>45000</v>
      </c>
    </row>
    <row r="113" spans="2:16" ht="58.8" customHeight="1">
      <c r="B113" s="33"/>
      <c r="C113" s="33"/>
      <c r="D113" s="33"/>
      <c r="E113" s="33"/>
      <c r="F113" s="76" t="s">
        <v>21</v>
      </c>
      <c r="G113" s="77"/>
      <c r="H113" s="77"/>
      <c r="I113" s="78"/>
      <c r="J113" s="14">
        <v>7730090140</v>
      </c>
      <c r="K113" s="9">
        <v>0</v>
      </c>
      <c r="L113" s="9">
        <v>0</v>
      </c>
      <c r="M113" s="8">
        <v>0</v>
      </c>
      <c r="N113" s="41">
        <f>N114</f>
        <v>45000</v>
      </c>
      <c r="O113" s="41">
        <f t="shared" ref="O113:P115" si="52">O114</f>
        <v>45000</v>
      </c>
      <c r="P113" s="41">
        <f t="shared" si="52"/>
        <v>45000</v>
      </c>
    </row>
    <row r="114" spans="2:16" ht="18" customHeight="1">
      <c r="B114" s="33"/>
      <c r="C114" s="33"/>
      <c r="D114" s="33"/>
      <c r="E114" s="33"/>
      <c r="F114" s="76" t="s">
        <v>8</v>
      </c>
      <c r="G114" s="77"/>
      <c r="H114" s="77"/>
      <c r="I114" s="78"/>
      <c r="J114" s="14">
        <v>7730090140</v>
      </c>
      <c r="K114" s="9">
        <v>5</v>
      </c>
      <c r="L114" s="9">
        <v>0</v>
      </c>
      <c r="M114" s="8">
        <v>0</v>
      </c>
      <c r="N114" s="41">
        <f>N115</f>
        <v>45000</v>
      </c>
      <c r="O114" s="41">
        <f t="shared" si="52"/>
        <v>45000</v>
      </c>
      <c r="P114" s="41">
        <f t="shared" si="52"/>
        <v>45000</v>
      </c>
    </row>
    <row r="115" spans="2:16" ht="18.600000000000001" customHeight="1">
      <c r="B115" s="33"/>
      <c r="C115" s="33"/>
      <c r="D115" s="33"/>
      <c r="E115" s="33"/>
      <c r="F115" s="76" t="s">
        <v>7</v>
      </c>
      <c r="G115" s="77"/>
      <c r="H115" s="77"/>
      <c r="I115" s="78"/>
      <c r="J115" s="14">
        <v>7730090140</v>
      </c>
      <c r="K115" s="9">
        <v>5</v>
      </c>
      <c r="L115" s="9">
        <v>1</v>
      </c>
      <c r="M115" s="8">
        <v>0</v>
      </c>
      <c r="N115" s="41">
        <f>N116</f>
        <v>45000</v>
      </c>
      <c r="O115" s="41">
        <f t="shared" si="52"/>
        <v>45000</v>
      </c>
      <c r="P115" s="41">
        <f t="shared" si="52"/>
        <v>45000</v>
      </c>
    </row>
    <row r="116" spans="2:16" ht="26.4" customHeight="1">
      <c r="B116" s="33"/>
      <c r="C116" s="33"/>
      <c r="D116" s="33"/>
      <c r="E116" s="33"/>
      <c r="F116" s="76" t="s">
        <v>26</v>
      </c>
      <c r="G116" s="77"/>
      <c r="H116" s="77"/>
      <c r="I116" s="78"/>
      <c r="J116" s="14">
        <v>7730090140</v>
      </c>
      <c r="K116" s="9">
        <v>5</v>
      </c>
      <c r="L116" s="9">
        <v>1</v>
      </c>
      <c r="M116" s="8" t="s">
        <v>1</v>
      </c>
      <c r="N116" s="41">
        <v>45000</v>
      </c>
      <c r="O116" s="41">
        <v>45000</v>
      </c>
      <c r="P116" s="41">
        <v>45000</v>
      </c>
    </row>
    <row r="117" spans="2:16" ht="15.6" customHeight="1">
      <c r="B117" s="33"/>
      <c r="C117" s="33"/>
      <c r="D117" s="33"/>
      <c r="E117" s="33"/>
      <c r="F117" s="119" t="s">
        <v>65</v>
      </c>
      <c r="G117" s="120"/>
      <c r="H117" s="120"/>
      <c r="I117" s="121"/>
      <c r="J117" s="58" t="s">
        <v>66</v>
      </c>
      <c r="K117" s="59" t="s">
        <v>66</v>
      </c>
      <c r="L117" s="59" t="s">
        <v>66</v>
      </c>
      <c r="M117" s="59" t="s">
        <v>66</v>
      </c>
      <c r="N117" s="60">
        <f>N11+N97+N107</f>
        <v>21774695.379999999</v>
      </c>
      <c r="O117" s="60">
        <f>O11+O97+O107+O9</f>
        <v>17709889</v>
      </c>
      <c r="P117" s="60">
        <f>P11+P97+P107+P9</f>
        <v>15877400</v>
      </c>
    </row>
  </sheetData>
  <mergeCells count="114">
    <mergeCell ref="F101:I101"/>
    <mergeCell ref="F102:I102"/>
    <mergeCell ref="F96:I96"/>
    <mergeCell ref="F44:I44"/>
    <mergeCell ref="F45:I45"/>
    <mergeCell ref="F46:I46"/>
    <mergeCell ref="F48:I48"/>
    <mergeCell ref="E27:I27"/>
    <mergeCell ref="E28:I28"/>
    <mergeCell ref="E29:I29"/>
    <mergeCell ref="F86:I86"/>
    <mergeCell ref="F85:I85"/>
    <mergeCell ref="F43:I43"/>
    <mergeCell ref="F42:I42"/>
    <mergeCell ref="E52:I52"/>
    <mergeCell ref="F53:I53"/>
    <mergeCell ref="F54:I54"/>
    <mergeCell ref="F55:I55"/>
    <mergeCell ref="F61:I61"/>
    <mergeCell ref="F62:I62"/>
    <mergeCell ref="F63:I63"/>
    <mergeCell ref="E47:I47"/>
    <mergeCell ref="F83:I83"/>
    <mergeCell ref="F80:I80"/>
    <mergeCell ref="E24:I24"/>
    <mergeCell ref="E23:I23"/>
    <mergeCell ref="E25:I25"/>
    <mergeCell ref="F38:I38"/>
    <mergeCell ref="F39:I39"/>
    <mergeCell ref="F40:I40"/>
    <mergeCell ref="F41:I41"/>
    <mergeCell ref="E33:I33"/>
    <mergeCell ref="E31:I31"/>
    <mergeCell ref="E32:I32"/>
    <mergeCell ref="E30:I30"/>
    <mergeCell ref="E26:I26"/>
    <mergeCell ref="F34:I34"/>
    <mergeCell ref="F35:I35"/>
    <mergeCell ref="F37:I37"/>
    <mergeCell ref="F36:I36"/>
    <mergeCell ref="F115:I115"/>
    <mergeCell ref="F116:I116"/>
    <mergeCell ref="F117:I117"/>
    <mergeCell ref="F113:I113"/>
    <mergeCell ref="F107:I107"/>
    <mergeCell ref="F109:I109"/>
    <mergeCell ref="F110:I110"/>
    <mergeCell ref="F111:I111"/>
    <mergeCell ref="F114:I114"/>
    <mergeCell ref="F112:I112"/>
    <mergeCell ref="J1:P1"/>
    <mergeCell ref="J2:P2"/>
    <mergeCell ref="J3:P3"/>
    <mergeCell ref="D21:I21"/>
    <mergeCell ref="E22:I22"/>
    <mergeCell ref="A4:P5"/>
    <mergeCell ref="F20:I20"/>
    <mergeCell ref="A8:I8"/>
    <mergeCell ref="D12:I12"/>
    <mergeCell ref="D10:I10"/>
    <mergeCell ref="F18:I18"/>
    <mergeCell ref="F19:I19"/>
    <mergeCell ref="D9:I9"/>
    <mergeCell ref="D13:I13"/>
    <mergeCell ref="F14:I14"/>
    <mergeCell ref="F15:I15"/>
    <mergeCell ref="F16:I16"/>
    <mergeCell ref="D17:I17"/>
    <mergeCell ref="D11:I11"/>
    <mergeCell ref="F81:I81"/>
    <mergeCell ref="F82:I82"/>
    <mergeCell ref="F64:I64"/>
    <mergeCell ref="F65:I65"/>
    <mergeCell ref="F70:I70"/>
    <mergeCell ref="F71:I71"/>
    <mergeCell ref="F72:I72"/>
    <mergeCell ref="F66:I66"/>
    <mergeCell ref="F67:I67"/>
    <mergeCell ref="F68:I68"/>
    <mergeCell ref="F79:I79"/>
    <mergeCell ref="F60:I60"/>
    <mergeCell ref="F49:I49"/>
    <mergeCell ref="F50:I50"/>
    <mergeCell ref="F51:I51"/>
    <mergeCell ref="F56:I56"/>
    <mergeCell ref="F57:I57"/>
    <mergeCell ref="F58:I58"/>
    <mergeCell ref="F59:I59"/>
    <mergeCell ref="F78:I78"/>
    <mergeCell ref="F73:I73"/>
    <mergeCell ref="F88:I88"/>
    <mergeCell ref="F89:I89"/>
    <mergeCell ref="F90:I90"/>
    <mergeCell ref="F91:I91"/>
    <mergeCell ref="F92:I92"/>
    <mergeCell ref="F108:I108"/>
    <mergeCell ref="F93:I93"/>
    <mergeCell ref="F69:I69"/>
    <mergeCell ref="F74:I74"/>
    <mergeCell ref="F75:I75"/>
    <mergeCell ref="F76:I76"/>
    <mergeCell ref="F77:I77"/>
    <mergeCell ref="F84:I84"/>
    <mergeCell ref="F97:I97"/>
    <mergeCell ref="F98:I98"/>
    <mergeCell ref="F99:I99"/>
    <mergeCell ref="F94:I94"/>
    <mergeCell ref="F95:I95"/>
    <mergeCell ref="F103:I103"/>
    <mergeCell ref="F104:I104"/>
    <mergeCell ref="F106:I106"/>
    <mergeCell ref="F105:I105"/>
    <mergeCell ref="F87:I87"/>
    <mergeCell ref="F100:I100"/>
  </mergeCells>
  <pageMargins left="0.43307086614173229" right="0.11811023622047245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Lenovo</cp:lastModifiedBy>
  <cp:lastPrinted>2022-12-12T10:39:11Z</cp:lastPrinted>
  <dcterms:created xsi:type="dcterms:W3CDTF">2014-11-25T05:49:02Z</dcterms:created>
  <dcterms:modified xsi:type="dcterms:W3CDTF">2023-09-21T06:19:45Z</dcterms:modified>
</cp:coreProperties>
</file>