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9440" windowHeight="11760"/>
  </bookViews>
  <sheets>
    <sheet name="приложение 4" sheetId="2" r:id="rId1"/>
  </sheets>
  <calcPr calcId="125725"/>
</workbook>
</file>

<file path=xl/calcChain.xml><?xml version="1.0" encoding="utf-8"?>
<calcChain xmlns="http://schemas.openxmlformats.org/spreadsheetml/2006/main">
  <c r="K68" i="2"/>
  <c r="M75"/>
  <c r="L75"/>
  <c r="K75"/>
  <c r="L104"/>
  <c r="M104"/>
  <c r="L115"/>
  <c r="L114" s="1"/>
  <c r="L113" s="1"/>
  <c r="L112" s="1"/>
  <c r="L111" s="1"/>
  <c r="L110" s="1"/>
  <c r="M115"/>
  <c r="M114" s="1"/>
  <c r="M113" s="1"/>
  <c r="M112" s="1"/>
  <c r="M111" s="1"/>
  <c r="M110" s="1"/>
  <c r="K115"/>
  <c r="K114" s="1"/>
  <c r="K113" s="1"/>
  <c r="K112" s="1"/>
  <c r="K111" s="1"/>
  <c r="K110" s="1"/>
  <c r="K104"/>
  <c r="L71"/>
  <c r="M71"/>
  <c r="K71"/>
  <c r="L93"/>
  <c r="M93"/>
  <c r="K93"/>
  <c r="L35"/>
  <c r="L33" s="1"/>
  <c r="L32" s="1"/>
  <c r="M35"/>
  <c r="M34" s="1"/>
  <c r="K35"/>
  <c r="K33" s="1"/>
  <c r="K32" s="1"/>
  <c r="K73"/>
  <c r="M33" l="1"/>
  <c r="M32" s="1"/>
  <c r="K34"/>
  <c r="L34"/>
  <c r="L89"/>
  <c r="M89"/>
  <c r="K89"/>
  <c r="L95"/>
  <c r="L92" s="1"/>
  <c r="L91" s="1"/>
  <c r="M95"/>
  <c r="M92" s="1"/>
  <c r="M91" s="1"/>
  <c r="K95"/>
  <c r="L41"/>
  <c r="L40" s="1"/>
  <c r="M41"/>
  <c r="M40" s="1"/>
  <c r="K41"/>
  <c r="K40" s="1"/>
  <c r="K92" l="1"/>
  <c r="K91" s="1"/>
  <c r="M38"/>
  <c r="M37" s="1"/>
  <c r="M39"/>
  <c r="K38"/>
  <c r="K37" s="1"/>
  <c r="K39"/>
  <c r="L38"/>
  <c r="L37" s="1"/>
  <c r="L39"/>
  <c r="K21" l="1"/>
  <c r="K20" s="1"/>
  <c r="K18" s="1"/>
  <c r="K19" l="1"/>
  <c r="K102"/>
  <c r="M106"/>
  <c r="L106"/>
  <c r="K106"/>
  <c r="M102"/>
  <c r="L102"/>
  <c r="M108"/>
  <c r="L108"/>
  <c r="K108" l="1"/>
  <c r="K101" s="1"/>
  <c r="M122"/>
  <c r="L122"/>
  <c r="K122"/>
  <c r="M121"/>
  <c r="L121"/>
  <c r="M73"/>
  <c r="L73"/>
  <c r="M119" l="1"/>
  <c r="M120"/>
  <c r="L119"/>
  <c r="L120"/>
  <c r="K121"/>
  <c r="L118"/>
  <c r="L117" s="1"/>
  <c r="M118"/>
  <c r="M117" s="1"/>
  <c r="K62"/>
  <c r="K61" s="1"/>
  <c r="K69"/>
  <c r="M62"/>
  <c r="M61" s="1"/>
  <c r="L62"/>
  <c r="L61" s="1"/>
  <c r="M15"/>
  <c r="M14" s="1"/>
  <c r="M13" s="1"/>
  <c r="M21"/>
  <c r="M20" s="1"/>
  <c r="M30"/>
  <c r="M29" s="1"/>
  <c r="L15"/>
  <c r="L14" s="1"/>
  <c r="L21"/>
  <c r="L20" s="1"/>
  <c r="L18" s="1"/>
  <c r="L30"/>
  <c r="L29" s="1"/>
  <c r="M48"/>
  <c r="M47" s="1"/>
  <c r="M46" s="1"/>
  <c r="M56"/>
  <c r="M55" s="1"/>
  <c r="M54" s="1"/>
  <c r="M69"/>
  <c r="M81"/>
  <c r="M87"/>
  <c r="M86" s="1"/>
  <c r="M101"/>
  <c r="M100" s="1"/>
  <c r="L48"/>
  <c r="L47" s="1"/>
  <c r="L46" s="1"/>
  <c r="L56"/>
  <c r="L55" s="1"/>
  <c r="L54" s="1"/>
  <c r="L69"/>
  <c r="L68" s="1"/>
  <c r="L67" s="1"/>
  <c r="L81"/>
  <c r="L87"/>
  <c r="L86" s="1"/>
  <c r="K15"/>
  <c r="K14" s="1"/>
  <c r="K13" s="1"/>
  <c r="K30"/>
  <c r="K29" s="1"/>
  <c r="K100"/>
  <c r="K87"/>
  <c r="K86" s="1"/>
  <c r="K56"/>
  <c r="K55" s="1"/>
  <c r="K48"/>
  <c r="K47" s="1"/>
  <c r="K46" s="1"/>
  <c r="K81"/>
  <c r="M19" l="1"/>
  <c r="M18"/>
  <c r="K119"/>
  <c r="K120"/>
  <c r="M27"/>
  <c r="M26" s="1"/>
  <c r="M28"/>
  <c r="M59"/>
  <c r="M60"/>
  <c r="L11"/>
  <c r="L13"/>
  <c r="L59"/>
  <c r="L60"/>
  <c r="K53"/>
  <c r="K54"/>
  <c r="L27"/>
  <c r="L26" s="1"/>
  <c r="L28"/>
  <c r="K27"/>
  <c r="K26" s="1"/>
  <c r="K28"/>
  <c r="L19"/>
  <c r="K59"/>
  <c r="K60"/>
  <c r="K85"/>
  <c r="K79"/>
  <c r="K78" s="1"/>
  <c r="K80"/>
  <c r="L79"/>
  <c r="L78" s="1"/>
  <c r="L80"/>
  <c r="M79"/>
  <c r="M78" s="1"/>
  <c r="M80"/>
  <c r="M17"/>
  <c r="K118"/>
  <c r="K117" s="1"/>
  <c r="M68"/>
  <c r="K99"/>
  <c r="L66"/>
  <c r="L65" s="1"/>
  <c r="L64" s="1"/>
  <c r="L101"/>
  <c r="L45"/>
  <c r="L44"/>
  <c r="L43" s="1"/>
  <c r="M98"/>
  <c r="M97" s="1"/>
  <c r="M99"/>
  <c r="M53"/>
  <c r="M52"/>
  <c r="K17"/>
  <c r="L17"/>
  <c r="M11"/>
  <c r="M12"/>
  <c r="K44"/>
  <c r="K43" s="1"/>
  <c r="K45"/>
  <c r="K12"/>
  <c r="K11"/>
  <c r="L52"/>
  <c r="L53"/>
  <c r="M44"/>
  <c r="M43" s="1"/>
  <c r="M45"/>
  <c r="K52"/>
  <c r="L12"/>
  <c r="L58"/>
  <c r="M58"/>
  <c r="K58"/>
  <c r="M84" l="1"/>
  <c r="M83" s="1"/>
  <c r="M77" s="1"/>
  <c r="M85"/>
  <c r="L84"/>
  <c r="L85"/>
  <c r="L83"/>
  <c r="L77" s="1"/>
  <c r="M10"/>
  <c r="L10"/>
  <c r="K10"/>
  <c r="L98"/>
  <c r="L97" s="1"/>
  <c r="L100"/>
  <c r="K66"/>
  <c r="K65" s="1"/>
  <c r="K64" s="1"/>
  <c r="K67"/>
  <c r="M66"/>
  <c r="M67"/>
  <c r="K84"/>
  <c r="K83" s="1"/>
  <c r="K77" s="1"/>
  <c r="M65"/>
  <c r="M64" s="1"/>
  <c r="L99"/>
  <c r="K98"/>
  <c r="K97" s="1"/>
  <c r="K51"/>
  <c r="M51"/>
  <c r="L51"/>
  <c r="L124" l="1"/>
  <c r="K124"/>
  <c r="M124"/>
</calcChain>
</file>

<file path=xl/sharedStrings.xml><?xml version="1.0" encoding="utf-8"?>
<sst xmlns="http://schemas.openxmlformats.org/spreadsheetml/2006/main" count="195" uniqueCount="90">
  <si>
    <t/>
  </si>
  <si>
    <t>ИТОГО ПО РАЗДЕЛАМ РАСХОДОВ</t>
  </si>
  <si>
    <t>240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</si>
  <si>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</si>
  <si>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</si>
  <si>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</si>
  <si>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</si>
  <si>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</si>
  <si>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</si>
  <si>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</si>
  <si>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</si>
  <si>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</si>
  <si>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</si>
  <si>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</si>
  <si>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</si>
  <si>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</si>
  <si>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</si>
  <si>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</si>
  <si>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</si>
  <si>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</si>
  <si>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</si>
  <si>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</si>
  <si>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</si>
  <si>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</si>
  <si>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Наименование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</si>
  <si>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</si>
  <si>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</si>
  <si>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</si>
  <si>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</si>
  <si>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</si>
  <si>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</si>
  <si>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Дорожное хозяйство (дорожные фонды)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</si>
  <si>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</si>
  <si>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</si>
  <si>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</si>
  <si>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Другие общегосударственные вопросы</t>
  </si>
  <si>
    <t>Повышение заработной платы работников муниципальных учреждений культуры</t>
  </si>
  <si>
    <t>000</t>
  </si>
  <si>
    <t>Членские взносы в Совет (ассоциацию) муниципальных образований</t>
  </si>
  <si>
    <t>Защита населения и территории от чрезвычайных ситуаций природного и техногенного характера, пожарная безопасность</t>
  </si>
  <si>
    <t>Капитальный ремонт и ремонт автомобильных дорог общего пользования населенных пунктов</t>
  </si>
  <si>
    <t>рублей</t>
  </si>
  <si>
    <t xml:space="preserve">к решению Совета депутатов 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</si>
  <si>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</si>
  <si>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</si>
  <si>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</si>
  <si>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</si>
  <si>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</si>
  <si>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62402S0410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</si>
  <si>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</si>
  <si>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</si>
  <si>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</si>
  <si>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</si>
  <si>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</si>
  <si>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</si>
  <si>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</si>
  <si>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Обеспечение комплексного развития сельских территорий</t>
  </si>
  <si>
    <t>62403L5760</t>
  </si>
  <si>
    <t>Распределение бюджетных ассигнований бюджета поселения по разделам, подразделам, целевым статьям (муниципальным программам Новочеркасского сельсовета  и непрограммным направлениям деятельности), группам и подгруппам видов расходов классификации расходов бюджета на 2023 год и на плановый период 2024 и 2025 годов</t>
  </si>
  <si>
    <t>ПЗ</t>
  </si>
  <si>
    <t>ПР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</si>
  <si>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</si>
  <si>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 xml:space="preserve">Комплексы процессных мероприятий </t>
  </si>
  <si>
    <t>625П5И140В</t>
  </si>
  <si>
    <t>Мероприятия по завершению реализации инициативных проектов (благоустройство мест захоронения)</t>
  </si>
  <si>
    <t>X</t>
  </si>
  <si>
    <t>Осуществление первичного воинского учета органами местного самоуправления поселений, муниципальных и городских округов</t>
  </si>
  <si>
    <t>Условно утвержденные расходы</t>
  </si>
  <si>
    <t>Приложение № 4</t>
  </si>
  <si>
    <t>Резервные фонды</t>
  </si>
  <si>
    <t>Создание и использование средств резервного фонда администрации поселений Саракташского района</t>
  </si>
  <si>
    <t>Резервные средства</t>
  </si>
  <si>
    <t>625П5S140В</t>
  </si>
  <si>
    <t>Реализация инициативных проектов (благоустройство мест захоронения)</t>
  </si>
  <si>
    <t>Осуществление дорожной деятельности за счет дотации на выравнивание бюджетной обеспеченности муниципальных районов, распределяемой исходя из необходимости осуществления дорожной деятельности в отношении автомобильных дорог местного значения</t>
  </si>
  <si>
    <t>624029Д070</t>
  </si>
  <si>
    <t>Социально значимые мероприятия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</si>
  <si>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</si>
  <si>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</si>
  <si>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</si>
  <si>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</si>
  <si>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Центральный аппарат</t>
  </si>
  <si>
    <t>Аппарат контрольно-счетного органа</t>
  </si>
  <si>
    <t>Руководство и управление в сфере установленных функций органов местного самоуправления</t>
  </si>
  <si>
    <t>Комплекс процессных мероприятий «Развитие культуры и спорта»</t>
  </si>
  <si>
    <t>Прочие непрограммные мероприятия</t>
  </si>
  <si>
    <t xml:space="preserve">Новочеркасского сельсоветаот от .09.2023 №                     </t>
  </si>
  <si>
    <t>Осуществление дорожной деятельности</t>
  </si>
  <si>
    <t xml:space="preserve">62402S1320 </t>
  </si>
  <si>
    <t>62402S1320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</si>
</sst>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000"/>
    <numFmt numFmtId="166" formatCode="0000000"/>
    <numFmt numFmtId="167" formatCode="00"/>
    <numFmt numFmtId="168" formatCode="0000"/>
    <numFmt numFmtId="169" formatCode="0000000000"/>
    <numFmt numFmtId="170" formatCode="0.00;[Red]0.00"/>
    <numFmt numFmtId="171" formatCode="0;[Red]0"/>
    <numFmt numFmtId="172" formatCode="#,##0.00;[Red]#,##0.00"/>
    <numFmt numFmtId="173" formatCode="#,##0.00\ _₽;[Red]#,##0.00\ _₽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222">
    <xf numFmtId="0" fontId="0" fillId="0" borderId="0" xfId="0"/>
    <xf numFmtId="0" fontId="5" fillId="0" borderId="0" xfId="1" applyFont="1" applyAlignment="1" applyProtection="1">
      <alignment horizontal="justify" vertical="justify"/>
      <protection hidden="1"/>
    </xf>
    <xf numFmtId="0" fontId="5" fillId="0" borderId="0" xfId="1" applyFont="1" applyProtection="1">
      <protection hidden="1"/>
    </xf>
    <xf numFmtId="0" fontId="5" fillId="0" borderId="0" xfId="1" applyFont="1"/>
    <xf numFmtId="0" fontId="2" fillId="0" borderId="0" xfId="1" applyNumberFormat="1" applyFont="1" applyFill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NumberFormat="1" applyFont="1" applyFill="1" applyBorder="1" applyAlignment="1" applyProtection="1">
      <alignment horizontal="right" vertical="top" wrapText="1"/>
      <protection hidden="1"/>
    </xf>
    <xf numFmtId="171" fontId="2" fillId="0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5" fillId="0" borderId="0" xfId="1" applyFont="1" applyBorder="1" applyAlignment="1" applyProtection="1">
      <alignment horizontal="justify" vertical="justify"/>
      <protection hidden="1"/>
    </xf>
    <xf numFmtId="167" fontId="2" fillId="0" borderId="1" xfId="1" applyNumberFormat="1" applyFont="1" applyFill="1" applyBorder="1" applyAlignment="1" applyProtection="1">
      <protection hidden="1"/>
    </xf>
    <xf numFmtId="169" fontId="2" fillId="0" borderId="1" xfId="1" applyNumberFormat="1" applyFont="1" applyFill="1" applyBorder="1" applyAlignment="1" applyProtection="1">
      <alignment horizontal="right"/>
      <protection hidden="1"/>
    </xf>
    <xf numFmtId="165" fontId="2" fillId="0" borderId="1" xfId="1" applyNumberFormat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Border="1" applyAlignment="1" applyProtection="1">
      <protection hidden="1"/>
    </xf>
    <xf numFmtId="0" fontId="5" fillId="0" borderId="2" xfId="1" applyFont="1" applyBorder="1" applyAlignment="1" applyProtection="1">
      <alignment horizontal="justify" vertical="justify"/>
      <protection hidden="1"/>
    </xf>
    <xf numFmtId="168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167" fontId="2" fillId="0" borderId="5" xfId="1" applyNumberFormat="1" applyFont="1" applyFill="1" applyBorder="1" applyAlignment="1" applyProtection="1">
      <protection hidden="1"/>
    </xf>
    <xf numFmtId="169" fontId="2" fillId="0" borderId="5" xfId="1" applyNumberFormat="1" applyFont="1" applyFill="1" applyBorder="1" applyAlignment="1" applyProtection="1">
      <alignment horizontal="right"/>
      <protection hidden="1"/>
    </xf>
    <xf numFmtId="168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/>
    <xf numFmtId="167" fontId="5" fillId="0" borderId="1" xfId="1" applyNumberFormat="1" applyFont="1" applyFill="1" applyBorder="1" applyAlignment="1" applyProtection="1">
      <protection hidden="1"/>
    </xf>
    <xf numFmtId="165" fontId="5" fillId="0" borderId="1" xfId="1" applyNumberFormat="1" applyFont="1" applyFill="1" applyBorder="1" applyAlignment="1" applyProtection="1">
      <alignment horizontal="right"/>
      <protection hidden="1"/>
    </xf>
    <xf numFmtId="165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3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7" fontId="5" fillId="0" borderId="5" xfId="1" applyNumberFormat="1" applyFont="1" applyFill="1" applyBorder="1" applyAlignment="1" applyProtection="1">
      <protection hidden="1"/>
    </xf>
    <xf numFmtId="167" fontId="2" fillId="2" borderId="5" xfId="1" applyNumberFormat="1" applyFont="1" applyFill="1" applyBorder="1" applyAlignment="1" applyProtection="1">
      <protection hidden="1"/>
    </xf>
    <xf numFmtId="169" fontId="2" fillId="2" borderId="5" xfId="1" applyNumberFormat="1" applyFont="1" applyFill="1" applyBorder="1" applyAlignment="1" applyProtection="1">
      <alignment horizontal="right"/>
      <protection hidden="1"/>
    </xf>
    <xf numFmtId="165" fontId="2" fillId="2" borderId="1" xfId="1" applyNumberFormat="1" applyFont="1" applyFill="1" applyBorder="1" applyAlignment="1" applyProtection="1">
      <alignment horizontal="right"/>
      <protection hidden="1"/>
    </xf>
    <xf numFmtId="168" fontId="2" fillId="2" borderId="5" xfId="1" applyNumberFormat="1" applyFont="1" applyFill="1" applyBorder="1" applyAlignment="1" applyProtection="1">
      <alignment horizontal="justify" vertical="justify" wrapText="1"/>
      <protection hidden="1"/>
    </xf>
    <xf numFmtId="167" fontId="5" fillId="2" borderId="5" xfId="1" applyNumberFormat="1" applyFont="1" applyFill="1" applyBorder="1" applyAlignment="1" applyProtection="1">
      <protection hidden="1"/>
    </xf>
    <xf numFmtId="165" fontId="5" fillId="2" borderId="1" xfId="1" applyNumberFormat="1" applyFont="1" applyFill="1" applyBorder="1" applyAlignment="1" applyProtection="1">
      <alignment horizontal="right"/>
      <protection hidden="1"/>
    </xf>
    <xf numFmtId="167" fontId="5" fillId="2" borderId="1" xfId="1" applyNumberFormat="1" applyFont="1" applyFill="1" applyBorder="1" applyAlignment="1" applyProtection="1"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vertical="distributed"/>
    </xf>
    <xf numFmtId="169" fontId="5" fillId="0" borderId="5" xfId="1" applyNumberFormat="1" applyFont="1" applyFill="1" applyBorder="1" applyAlignment="1" applyProtection="1">
      <alignment horizontal="right"/>
      <protection hidden="1"/>
    </xf>
    <xf numFmtId="168" fontId="2" fillId="0" borderId="8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1" xfId="1" applyFont="1" applyBorder="1"/>
    <xf numFmtId="169" fontId="2" fillId="0" borderId="1" xfId="1" applyNumberFormat="1" applyFont="1" applyFill="1" applyBorder="1"/>
    <xf numFmtId="165" fontId="2" fillId="0" borderId="1" xfId="1" applyNumberFormat="1" applyFont="1" applyBorder="1"/>
    <xf numFmtId="169" fontId="5" fillId="0" borderId="1" xfId="1" applyNumberFormat="1" applyFont="1" applyFill="1" applyBorder="1"/>
    <xf numFmtId="165" fontId="5" fillId="0" borderId="1" xfId="1" applyNumberFormat="1" applyFont="1" applyBorder="1"/>
    <xf numFmtId="166" fontId="5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5" xfId="1" applyNumberFormat="1" applyFont="1" applyFill="1" applyBorder="1" applyAlignment="1" applyProtection="1">
      <alignment vertical="justify" wrapText="1"/>
      <protection hidden="1"/>
    </xf>
    <xf numFmtId="165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2" xfId="1" applyFont="1" applyFill="1" applyBorder="1" applyProtection="1">
      <protection hidden="1"/>
    </xf>
    <xf numFmtId="0" fontId="5" fillId="0" borderId="0" xfId="1" applyFont="1" applyFill="1"/>
    <xf numFmtId="0" fontId="6" fillId="0" borderId="1" xfId="0" applyFont="1" applyBorder="1" applyAlignment="1">
      <alignment horizontal="center"/>
    </xf>
    <xf numFmtId="2" fontId="5" fillId="0" borderId="1" xfId="2" applyNumberFormat="1" applyFont="1" applyFill="1" applyBorder="1" applyAlignment="1" applyProtection="1">
      <alignment horizontal="center"/>
      <protection hidden="1"/>
    </xf>
    <xf numFmtId="164" fontId="5" fillId="0" borderId="1" xfId="2" applyFont="1" applyFill="1" applyBorder="1" applyAlignment="1" applyProtection="1">
      <alignment horizontal="center"/>
      <protection hidden="1"/>
    </xf>
    <xf numFmtId="0" fontId="7" fillId="0" borderId="6" xfId="0" applyFont="1" applyBorder="1" applyAlignment="1">
      <alignment wrapText="1"/>
    </xf>
    <xf numFmtId="0" fontId="7" fillId="0" borderId="5" xfId="0" applyFont="1" applyBorder="1" applyAlignment="1">
      <alignment horizontal="right"/>
    </xf>
    <xf numFmtId="49" fontId="5" fillId="0" borderId="1" xfId="2" applyNumberFormat="1" applyFont="1" applyBorder="1" applyAlignment="1">
      <alignment horizontal="right"/>
    </xf>
    <xf numFmtId="164" fontId="5" fillId="2" borderId="1" xfId="2" applyFont="1" applyFill="1" applyBorder="1" applyAlignment="1" applyProtection="1">
      <alignment horizontal="center"/>
      <protection hidden="1"/>
    </xf>
    <xf numFmtId="2" fontId="5" fillId="2" borderId="1" xfId="2" applyNumberFormat="1" applyFont="1" applyFill="1" applyBorder="1" applyAlignment="1" applyProtection="1">
      <alignment horizontal="center"/>
      <protection hidden="1"/>
    </xf>
    <xf numFmtId="164" fontId="2" fillId="2" borderId="1" xfId="2" applyFont="1" applyFill="1" applyBorder="1" applyAlignment="1" applyProtection="1">
      <alignment horizontal="center"/>
      <protection hidden="1"/>
    </xf>
    <xf numFmtId="164" fontId="2" fillId="0" borderId="1" xfId="2" applyFont="1" applyFill="1" applyBorder="1" applyAlignment="1" applyProtection="1">
      <alignment horizontal="center"/>
      <protection hidden="1"/>
    </xf>
    <xf numFmtId="164" fontId="5" fillId="0" borderId="1" xfId="2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170" fontId="2" fillId="0" borderId="0" xfId="1" applyNumberFormat="1" applyFont="1" applyFill="1" applyAlignment="1" applyProtection="1">
      <alignment horizontal="center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5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9" xfId="0" applyFont="1" applyBorder="1" applyAlignment="1">
      <alignment vertical="distributed"/>
    </xf>
    <xf numFmtId="167" fontId="5" fillId="0" borderId="9" xfId="1" applyNumberFormat="1" applyFont="1" applyFill="1" applyBorder="1" applyAlignment="1" applyProtection="1">
      <protection hidden="1"/>
    </xf>
    <xf numFmtId="0" fontId="6" fillId="0" borderId="9" xfId="0" applyFont="1" applyBorder="1"/>
    <xf numFmtId="165" fontId="5" fillId="0" borderId="9" xfId="1" applyNumberFormat="1" applyFont="1" applyBorder="1"/>
    <xf numFmtId="164" fontId="5" fillId="0" borderId="9" xfId="2" applyFont="1" applyBorder="1" applyAlignment="1">
      <alignment horizontal="center"/>
    </xf>
    <xf numFmtId="0" fontId="5" fillId="0" borderId="1" xfId="1" applyFont="1" applyFill="1" applyBorder="1" applyProtection="1">
      <protection hidden="1"/>
    </xf>
    <xf numFmtId="0" fontId="2" fillId="0" borderId="1" xfId="1" applyFont="1" applyBorder="1" applyAlignment="1" applyProtection="1">
      <alignment horizontal="justify" vertical="justify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0" xfId="1" applyFont="1"/>
    <xf numFmtId="0" fontId="5" fillId="0" borderId="0" xfId="1" applyFont="1" applyFill="1" applyAlignment="1" applyProtection="1">
      <alignment horizontal="right"/>
      <protection hidden="1"/>
    </xf>
    <xf numFmtId="0" fontId="5" fillId="0" borderId="0" xfId="1" applyFont="1" applyAlignment="1" applyProtection="1">
      <alignment horizontal="right"/>
      <protection hidden="1"/>
    </xf>
    <xf numFmtId="170" fontId="5" fillId="0" borderId="0" xfId="1" applyNumberFormat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>
      <alignment horizontal="justify" vertical="justify"/>
    </xf>
    <xf numFmtId="0" fontId="5" fillId="0" borderId="0" xfId="1" applyFont="1" applyFill="1" applyAlignment="1">
      <alignment horizontal="right"/>
    </xf>
    <xf numFmtId="0" fontId="5" fillId="0" borderId="0" xfId="1" applyFont="1" applyAlignment="1">
      <alignment horizontal="right"/>
    </xf>
    <xf numFmtId="170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168" fontId="2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0" xfId="1" applyNumberFormat="1" applyFont="1" applyFill="1" applyBorder="1" applyAlignment="1" applyProtection="1">
      <alignment horizontal="center" vertical="justify"/>
      <protection hidden="1"/>
    </xf>
    <xf numFmtId="0" fontId="2" fillId="0" borderId="0" xfId="1" quotePrefix="1" applyNumberFormat="1" applyFont="1" applyFill="1" applyBorder="1" applyAlignment="1" applyProtection="1">
      <alignment horizontal="center" vertical="justify"/>
      <protection hidden="1"/>
    </xf>
    <xf numFmtId="172" fontId="5" fillId="0" borderId="1" xfId="2" applyNumberFormat="1" applyFont="1" applyFill="1" applyBorder="1" applyAlignment="1" applyProtection="1">
      <alignment horizontal="center"/>
      <protection hidden="1"/>
    </xf>
    <xf numFmtId="164" fontId="5" fillId="0" borderId="1" xfId="2" applyFont="1" applyFill="1" applyBorder="1" applyAlignment="1" applyProtection="1">
      <alignment horizontal="right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5" fontId="5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2" borderId="5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6" fillId="0" borderId="5" xfId="0" applyFont="1" applyBorder="1"/>
    <xf numFmtId="165" fontId="2" fillId="2" borderId="6" xfId="1" applyNumberFormat="1" applyFont="1" applyFill="1" applyBorder="1" applyAlignment="1" applyProtection="1">
      <alignment horizontal="left" vertical="justify" wrapText="1"/>
      <protection hidden="1"/>
    </xf>
    <xf numFmtId="165" fontId="5" fillId="2" borderId="6" xfId="1" applyNumberFormat="1" applyFont="1" applyFill="1" applyBorder="1" applyAlignment="1" applyProtection="1">
      <alignment vertical="justify" wrapText="1"/>
      <protection hidden="1"/>
    </xf>
    <xf numFmtId="0" fontId="5" fillId="0" borderId="2" xfId="1" applyFont="1" applyFill="1" applyBorder="1" applyAlignment="1" applyProtection="1">
      <alignment horizontal="justify" vertical="justify"/>
      <protection hidden="1"/>
    </xf>
    <xf numFmtId="169" fontId="2" fillId="0" borderId="1" xfId="1" applyNumberFormat="1" applyFont="1" applyFill="1" applyBorder="1" applyAlignment="1" applyProtection="1">
      <alignment horizontal="center"/>
      <protection hidden="1"/>
    </xf>
    <xf numFmtId="165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5" fillId="0" borderId="1" xfId="1" applyNumberFormat="1" applyFont="1" applyFill="1" applyBorder="1" applyAlignment="1" applyProtection="1">
      <alignment vertical="justify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6" xfId="0" applyFont="1" applyBorder="1" applyAlignment="1">
      <alignment wrapText="1"/>
    </xf>
    <xf numFmtId="0" fontId="9" fillId="0" borderId="5" xfId="0" applyFont="1" applyBorder="1" applyAlignment="1">
      <alignment horizontal="right"/>
    </xf>
    <xf numFmtId="2" fontId="2" fillId="0" borderId="1" xfId="2" applyNumberFormat="1" applyFont="1" applyFill="1" applyBorder="1" applyAlignment="1" applyProtection="1">
      <alignment horizontal="center"/>
      <protection hidden="1"/>
    </xf>
    <xf numFmtId="0" fontId="6" fillId="0" borderId="5" xfId="0" applyFont="1" applyBorder="1" applyAlignment="1">
      <alignment horizontal="right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1" xfId="0" applyFont="1" applyBorder="1"/>
    <xf numFmtId="168" fontId="2" fillId="0" borderId="1" xfId="1" applyNumberFormat="1" applyFont="1" applyFill="1" applyBorder="1" applyAlignment="1" applyProtection="1">
      <alignment vertical="justify" wrapText="1"/>
      <protection hidden="1"/>
    </xf>
    <xf numFmtId="166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6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72" fontId="2" fillId="0" borderId="1" xfId="2" applyNumberFormat="1" applyFont="1" applyFill="1" applyBorder="1" applyAlignment="1" applyProtection="1">
      <alignment horizontal="center"/>
      <protection hidden="1"/>
    </xf>
    <xf numFmtId="165" fontId="11" fillId="0" borderId="1" xfId="0" applyNumberFormat="1" applyFont="1" applyBorder="1"/>
    <xf numFmtId="168" fontId="2" fillId="2" borderId="1" xfId="1" applyNumberFormat="1" applyFont="1" applyFill="1" applyBorder="1" applyAlignment="1" applyProtection="1">
      <alignment horizontal="left" vertical="justify" wrapText="1"/>
      <protection hidden="1"/>
    </xf>
    <xf numFmtId="164" fontId="5" fillId="0" borderId="1" xfId="2" applyFont="1" applyBorder="1" applyAlignment="1"/>
    <xf numFmtId="2" fontId="5" fillId="0" borderId="1" xfId="2" applyNumberFormat="1" applyFont="1" applyFill="1" applyBorder="1" applyAlignment="1" applyProtection="1">
      <protection hidden="1"/>
    </xf>
    <xf numFmtId="0" fontId="2" fillId="0" borderId="1" xfId="1" applyFont="1" applyBorder="1" applyAlignment="1" applyProtection="1">
      <alignment horizontal="center"/>
      <protection hidden="1"/>
    </xf>
    <xf numFmtId="0" fontId="2" fillId="0" borderId="1" xfId="1" applyFont="1" applyFill="1" applyBorder="1" applyAlignment="1" applyProtection="1">
      <alignment horizontal="center"/>
      <protection hidden="1"/>
    </xf>
    <xf numFmtId="0" fontId="2" fillId="0" borderId="1" xfId="1" applyFont="1" applyBorder="1" applyAlignment="1" applyProtection="1">
      <alignment horizontal="left" vertical="justify"/>
      <protection hidden="1"/>
    </xf>
    <xf numFmtId="167" fontId="2" fillId="0" borderId="1" xfId="1" applyNumberFormat="1" applyFont="1" applyBorder="1" applyAlignment="1">
      <alignment horizontal="right"/>
    </xf>
    <xf numFmtId="170" fontId="2" fillId="0" borderId="1" xfId="1" applyNumberFormat="1" applyFont="1" applyBorder="1" applyAlignment="1">
      <alignment horizontal="center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4" xfId="1" applyNumberFormat="1" applyFont="1" applyFill="1" applyBorder="1" applyAlignment="1" applyProtection="1">
      <alignment vertical="justify" wrapText="1"/>
      <protection hidden="1"/>
    </xf>
    <xf numFmtId="0" fontId="2" fillId="0" borderId="4" xfId="1" applyNumberFormat="1" applyFont="1" applyFill="1" applyBorder="1" applyAlignment="1" applyProtection="1">
      <alignment vertical="justify" wrapText="1"/>
      <protection hidden="1"/>
    </xf>
    <xf numFmtId="0" fontId="11" fillId="0" borderId="5" xfId="0" applyFont="1" applyBorder="1"/>
    <xf numFmtId="168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70" fontId="2" fillId="3" borderId="1" xfId="1" applyNumberFormat="1" applyFont="1" applyFill="1" applyBorder="1" applyAlignment="1">
      <alignment horizontal="center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horizontal="right"/>
    </xf>
    <xf numFmtId="168" fontId="2" fillId="0" borderId="11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vertical="distributed"/>
    </xf>
    <xf numFmtId="173" fontId="2" fillId="0" borderId="1" xfId="2" applyNumberFormat="1" applyFont="1" applyBorder="1" applyAlignment="1"/>
    <xf numFmtId="173" fontId="5" fillId="0" borderId="1" xfId="2" applyNumberFormat="1" applyFont="1" applyBorder="1" applyAlignment="1"/>
    <xf numFmtId="173" fontId="5" fillId="0" borderId="1" xfId="2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39" fontId="5" fillId="0" borderId="1" xfId="2" applyNumberFormat="1" applyFont="1" applyBorder="1" applyAlignment="1">
      <alignment horizontal="center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6" fillId="0" borderId="5" xfId="0" applyFont="1" applyBorder="1" applyAlignment="1">
      <alignment horizontal="center"/>
    </xf>
    <xf numFmtId="168" fontId="2" fillId="0" borderId="5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5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11" fillId="0" borderId="5" xfId="0" applyFont="1" applyBorder="1" applyAlignment="1">
      <alignment horizontal="left" vertical="distributed"/>
    </xf>
    <xf numFmtId="0" fontId="11" fillId="0" borderId="4" xfId="0" applyFont="1" applyBorder="1" applyAlignment="1">
      <alignment horizontal="left" vertical="distributed"/>
    </xf>
    <xf numFmtId="0" fontId="11" fillId="0" borderId="6" xfId="0" applyFont="1" applyBorder="1" applyAlignment="1">
      <alignment horizontal="left" vertical="distributed"/>
    </xf>
    <xf numFmtId="166" fontId="5" fillId="0" borderId="5" xfId="1" applyNumberFormat="1" applyFont="1" applyFill="1" applyBorder="1" applyAlignment="1" applyProtection="1">
      <alignment horizontal="left" vertical="justify"/>
      <protection hidden="1"/>
    </xf>
    <xf numFmtId="166" fontId="5" fillId="0" borderId="6" xfId="1" applyNumberFormat="1" applyFont="1" applyFill="1" applyBorder="1" applyAlignment="1" applyProtection="1">
      <alignment horizontal="left" vertical="justify"/>
      <protection hidden="1"/>
    </xf>
    <xf numFmtId="168" fontId="2" fillId="0" borderId="3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3" xfId="1" applyNumberFormat="1" applyFont="1" applyFill="1" applyBorder="1" applyAlignment="1" applyProtection="1">
      <alignment vertical="justify" wrapText="1"/>
      <protection hidden="1"/>
    </xf>
    <xf numFmtId="168" fontId="2" fillId="0" borderId="4" xfId="1" applyNumberFormat="1" applyFont="1" applyFill="1" applyBorder="1" applyAlignment="1" applyProtection="1">
      <alignment vertical="justify" wrapText="1"/>
      <protection hidden="1"/>
    </xf>
    <xf numFmtId="168" fontId="2" fillId="0" borderId="6" xfId="1" applyNumberFormat="1" applyFont="1" applyFill="1" applyBorder="1" applyAlignment="1" applyProtection="1">
      <alignment vertical="justify" wrapText="1"/>
      <protection hidden="1"/>
    </xf>
    <xf numFmtId="168" fontId="2" fillId="0" borderId="1" xfId="1" applyNumberFormat="1" applyFont="1" applyFill="1" applyBorder="1" applyAlignment="1" applyProtection="1">
      <alignment horizontal="justify" vertical="justify" wrapText="1"/>
      <protection hidden="1"/>
    </xf>
    <xf numFmtId="165" fontId="2" fillId="0" borderId="5" xfId="1" applyNumberFormat="1" applyFont="1" applyFill="1" applyBorder="1" applyAlignment="1" applyProtection="1">
      <alignment vertical="justify" wrapText="1"/>
      <protection hidden="1"/>
    </xf>
    <xf numFmtId="165" fontId="2" fillId="0" borderId="4" xfId="1" applyNumberFormat="1" applyFont="1" applyFill="1" applyBorder="1" applyAlignment="1" applyProtection="1">
      <alignment vertical="justify" wrapText="1"/>
      <protection hidden="1"/>
    </xf>
    <xf numFmtId="165" fontId="2" fillId="0" borderId="6" xfId="1" applyNumberFormat="1" applyFont="1" applyFill="1" applyBorder="1" applyAlignment="1" applyProtection="1">
      <alignment vertical="justify" wrapText="1"/>
      <protection hidden="1"/>
    </xf>
    <xf numFmtId="166" fontId="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10" xfId="1" applyNumberFormat="1" applyFont="1" applyFill="1" applyBorder="1" applyAlignment="1" applyProtection="1">
      <alignment horizontal="right" vertical="justify"/>
      <protection hidden="1"/>
    </xf>
    <xf numFmtId="0" fontId="2" fillId="0" borderId="5" xfId="1" applyNumberFormat="1" applyFont="1" applyFill="1" applyBorder="1" applyAlignment="1" applyProtection="1">
      <alignment horizontal="center" vertical="justify"/>
      <protection hidden="1"/>
    </xf>
    <xf numFmtId="0" fontId="2" fillId="0" borderId="4" xfId="1" applyNumberFormat="1" applyFont="1" applyFill="1" applyBorder="1" applyAlignment="1" applyProtection="1">
      <alignment horizontal="center" vertical="justify"/>
      <protection hidden="1"/>
    </xf>
    <xf numFmtId="0" fontId="2" fillId="0" borderId="6" xfId="1" applyNumberFormat="1" applyFont="1" applyFill="1" applyBorder="1" applyAlignment="1" applyProtection="1">
      <alignment horizontal="center" vertical="justify"/>
      <protection hidden="1"/>
    </xf>
    <xf numFmtId="165" fontId="2" fillId="2" borderId="3" xfId="1" applyNumberFormat="1" applyFont="1" applyFill="1" applyBorder="1" applyAlignment="1" applyProtection="1">
      <alignment horizontal="left" vertical="justify" wrapText="1"/>
      <protection hidden="1"/>
    </xf>
    <xf numFmtId="165" fontId="2" fillId="2" borderId="4" xfId="1" applyNumberFormat="1" applyFont="1" applyFill="1" applyBorder="1" applyAlignment="1" applyProtection="1">
      <alignment horizontal="left" vertical="justify" wrapText="1"/>
      <protection hidden="1"/>
    </xf>
    <xf numFmtId="165" fontId="2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5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166" fontId="2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2" fillId="0" borderId="6" xfId="1" applyNumberFormat="1" applyFont="1" applyFill="1" applyBorder="1" applyAlignment="1" applyProtection="1">
      <alignment horizontal="left" vertical="justify" wrapText="1"/>
      <protection hidden="1"/>
    </xf>
    <xf numFmtId="168" fontId="2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8" fillId="0" borderId="0" xfId="0" applyFont="1" applyAlignment="1">
      <alignment horizontal="right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8" fillId="0" borderId="0" xfId="0" applyFont="1" applyAlignment="1">
      <alignment wrapText="1"/>
    </xf>
    <xf numFmtId="166" fontId="5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4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2" fillId="0" borderId="1" xfId="1" applyNumberFormat="1" applyFont="1" applyFill="1" applyBorder="1" applyAlignment="1" applyProtection="1">
      <alignment horizontal="center" vertical="justify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0" fillId="0" borderId="0" xfId="1" applyNumberFormat="1" applyFont="1" applyFill="1" applyBorder="1" applyAlignment="1" applyProtection="1">
      <alignment horizontal="center" vertical="justify"/>
      <protection hidden="1"/>
    </xf>
    <xf numFmtId="0" fontId="10" fillId="0" borderId="0" xfId="1" quotePrefix="1" applyNumberFormat="1" applyFont="1" applyFill="1" applyBorder="1" applyAlignment="1" applyProtection="1">
      <alignment horizontal="center" vertical="justify"/>
      <protection hidden="1"/>
    </xf>
    <xf numFmtId="168" fontId="2" fillId="2" borderId="1" xfId="1" applyNumberFormat="1" applyFont="1" applyFill="1" applyBorder="1" applyAlignment="1" applyProtection="1">
      <alignment horizontal="justify" vertical="justify" wrapText="1"/>
      <protection hidden="1"/>
    </xf>
    <xf numFmtId="166" fontId="5" fillId="2" borderId="1" xfId="1" applyNumberFormat="1" applyFont="1" applyFill="1" applyBorder="1" applyAlignment="1" applyProtection="1">
      <alignment horizontal="left" vertical="justify" wrapText="1"/>
      <protection hidden="1"/>
    </xf>
    <xf numFmtId="166" fontId="5" fillId="0" borderId="5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4" xfId="1" applyNumberFormat="1" applyFont="1" applyFill="1" applyBorder="1" applyAlignment="1" applyProtection="1">
      <alignment horizontal="justify" vertical="justify" wrapText="1"/>
      <protection hidden="1"/>
    </xf>
    <xf numFmtId="166" fontId="5" fillId="0" borderId="6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3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4" xfId="1" applyNumberFormat="1" applyFont="1" applyFill="1" applyBorder="1" applyAlignment="1" applyProtection="1">
      <alignment horizontal="justify" vertical="justify" wrapText="1"/>
      <protection hidden="1"/>
    </xf>
    <xf numFmtId="168" fontId="2" fillId="2" borderId="6" xfId="1" applyNumberFormat="1" applyFont="1" applyFill="1" applyBorder="1" applyAlignment="1" applyProtection="1">
      <alignment horizontal="justify" vertical="justify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35"/>
  <sheetViews>
    <sheetView showGridLines="0" tabSelected="1" zoomScaleNormal="100" zoomScaleSheetLayoutView="100" workbookViewId="0">
      <selection activeCell="K89" sqref="K89"/>
    </sheetView>
  </sheetViews>
  <sheetFormatPr defaultColWidth="9.109375" defaultRowHeight="42" customHeight="1"/>
  <cols>
    <col min="1" max="1" width="2.6640625" style="90" customWidth="1"/>
    <col min="2" max="2" width="0.88671875" style="90" customWidth="1"/>
    <col min="3" max="3" width="0.6640625" style="90" customWidth="1"/>
    <col min="4" max="5" width="0.5546875" style="90" customWidth="1"/>
    <col min="6" max="6" width="72.77734375" style="90" customWidth="1"/>
    <col min="7" max="8" width="4.109375" style="3" customWidth="1"/>
    <col min="9" max="9" width="13.5546875" style="91" customWidth="1"/>
    <col min="10" max="10" width="8.109375" style="92" customWidth="1"/>
    <col min="11" max="11" width="18" style="93" customWidth="1"/>
    <col min="12" max="12" width="17" style="94" customWidth="1"/>
    <col min="13" max="13" width="18.33203125" style="94" customWidth="1"/>
    <col min="14" max="14" width="8.44140625" style="3" customWidth="1"/>
    <col min="15" max="16384" width="9.109375" style="3"/>
  </cols>
  <sheetData>
    <row r="1" spans="1:14" ht="42" customHeight="1">
      <c r="A1" s="1"/>
      <c r="B1" s="1"/>
      <c r="C1" s="1"/>
      <c r="D1" s="1"/>
      <c r="E1" s="1"/>
      <c r="F1" s="1"/>
      <c r="G1" s="2"/>
      <c r="H1" s="203" t="s">
        <v>68</v>
      </c>
      <c r="I1" s="203"/>
      <c r="J1" s="203"/>
      <c r="K1" s="204"/>
      <c r="L1" s="204"/>
      <c r="M1" s="204"/>
      <c r="N1" s="2"/>
    </row>
    <row r="2" spans="1:14" ht="15.75" customHeight="1">
      <c r="A2" s="1"/>
      <c r="B2" s="4"/>
      <c r="C2" s="4"/>
      <c r="D2" s="205" t="s">
        <v>42</v>
      </c>
      <c r="E2" s="206"/>
      <c r="F2" s="206"/>
      <c r="G2" s="206"/>
      <c r="H2" s="206"/>
      <c r="I2" s="206"/>
      <c r="J2" s="206"/>
      <c r="K2" s="206"/>
      <c r="L2" s="206"/>
      <c r="M2" s="206"/>
      <c r="N2" s="2"/>
    </row>
    <row r="3" spans="1:14" ht="15" customHeight="1">
      <c r="A3" s="1"/>
      <c r="B3" s="4"/>
      <c r="C3" s="4"/>
      <c r="D3" s="4"/>
      <c r="E3" s="4"/>
      <c r="F3" s="4"/>
      <c r="G3" s="5"/>
      <c r="H3" s="205" t="s">
        <v>86</v>
      </c>
      <c r="I3" s="205"/>
      <c r="J3" s="205"/>
      <c r="K3" s="205"/>
      <c r="L3" s="205"/>
      <c r="M3" s="205"/>
      <c r="N3" s="2"/>
    </row>
    <row r="4" spans="1:14" ht="3.75" customHeight="1">
      <c r="A4" s="1"/>
      <c r="B4" s="4"/>
      <c r="C4" s="4"/>
      <c r="D4" s="4"/>
      <c r="E4" s="4"/>
      <c r="F4" s="4"/>
      <c r="G4" s="5"/>
      <c r="H4" s="5"/>
      <c r="I4" s="7"/>
      <c r="J4" s="7"/>
      <c r="K4" s="63"/>
      <c r="L4" s="211"/>
      <c r="M4" s="211"/>
      <c r="N4" s="2"/>
    </row>
    <row r="5" spans="1:14" ht="59.4" customHeight="1">
      <c r="A5" s="212" t="s">
        <v>58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"/>
    </row>
    <row r="6" spans="1:14" ht="18" customHeight="1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189" t="s">
        <v>41</v>
      </c>
      <c r="M6" s="189"/>
      <c r="N6" s="2"/>
    </row>
    <row r="7" spans="1:14" ht="26.4" customHeight="1">
      <c r="A7" s="1"/>
      <c r="B7" s="210" t="s">
        <v>24</v>
      </c>
      <c r="C7" s="210"/>
      <c r="D7" s="210"/>
      <c r="E7" s="210"/>
      <c r="F7" s="210"/>
      <c r="G7" s="8" t="s">
        <v>59</v>
      </c>
      <c r="H7" s="8" t="s">
        <v>60</v>
      </c>
      <c r="I7" s="9" t="s">
        <v>23</v>
      </c>
      <c r="J7" s="9" t="s">
        <v>22</v>
      </c>
      <c r="K7" s="10">
        <v>2023</v>
      </c>
      <c r="L7" s="10">
        <v>2024</v>
      </c>
      <c r="M7" s="10">
        <v>2025</v>
      </c>
      <c r="N7" s="11"/>
    </row>
    <row r="8" spans="1:14" ht="16.8" customHeight="1">
      <c r="A8" s="1"/>
      <c r="B8" s="190">
        <v>1</v>
      </c>
      <c r="C8" s="191"/>
      <c r="D8" s="191"/>
      <c r="E8" s="191"/>
      <c r="F8" s="192"/>
      <c r="G8" s="8">
        <v>2</v>
      </c>
      <c r="H8" s="8">
        <v>3</v>
      </c>
      <c r="I8" s="9">
        <v>4</v>
      </c>
      <c r="J8" s="9">
        <v>5</v>
      </c>
      <c r="K8" s="10">
        <v>6</v>
      </c>
      <c r="L8" s="10">
        <v>7</v>
      </c>
      <c r="M8" s="10">
        <v>8</v>
      </c>
      <c r="N8" s="11"/>
    </row>
    <row r="9" spans="1:14" ht="16.8" customHeight="1">
      <c r="A9" s="1"/>
      <c r="B9" s="196" t="s">
        <v>67</v>
      </c>
      <c r="C9" s="197"/>
      <c r="D9" s="197"/>
      <c r="E9" s="197"/>
      <c r="F9" s="198"/>
      <c r="G9" s="140">
        <v>0</v>
      </c>
      <c r="H9" s="140">
        <v>0</v>
      </c>
      <c r="I9" s="14">
        <v>0</v>
      </c>
      <c r="J9" s="15">
        <v>0</v>
      </c>
      <c r="K9" s="141">
        <v>0</v>
      </c>
      <c r="L9" s="148">
        <v>371757.22</v>
      </c>
      <c r="M9" s="148">
        <v>726450</v>
      </c>
      <c r="N9" s="11"/>
    </row>
    <row r="10" spans="1:14" ht="22.2" customHeight="1">
      <c r="A10" s="12"/>
      <c r="B10" s="184" t="s">
        <v>21</v>
      </c>
      <c r="C10" s="184"/>
      <c r="D10" s="184"/>
      <c r="E10" s="184"/>
      <c r="F10" s="184"/>
      <c r="G10" s="13">
        <v>1</v>
      </c>
      <c r="H10" s="13">
        <v>0</v>
      </c>
      <c r="I10" s="14">
        <v>0</v>
      </c>
      <c r="J10" s="15">
        <v>0</v>
      </c>
      <c r="K10" s="60">
        <f>K11+K17+K26+K37+K32</f>
        <v>5121904.26</v>
      </c>
      <c r="L10" s="60">
        <f>L11+L17+L26+L37+L32</f>
        <v>4624942.78</v>
      </c>
      <c r="M10" s="60">
        <f>M11+M17+M26+M37+M32</f>
        <v>4370250</v>
      </c>
      <c r="N10" s="16" t="s">
        <v>0</v>
      </c>
    </row>
    <row r="11" spans="1:14" ht="33" customHeight="1">
      <c r="A11" s="17"/>
      <c r="B11" s="18"/>
      <c r="C11" s="184" t="s">
        <v>20</v>
      </c>
      <c r="D11" s="184"/>
      <c r="E11" s="184"/>
      <c r="F11" s="184"/>
      <c r="G11" s="19">
        <v>1</v>
      </c>
      <c r="H11" s="19">
        <v>2</v>
      </c>
      <c r="I11" s="20">
        <v>0</v>
      </c>
      <c r="J11" s="15">
        <v>0</v>
      </c>
      <c r="K11" s="60">
        <f>K14</f>
        <v>1280000</v>
      </c>
      <c r="L11" s="60">
        <f>L14</f>
        <v>908242.78</v>
      </c>
      <c r="M11" s="60">
        <f>M14</f>
        <v>553550</v>
      </c>
      <c r="N11" s="16" t="s">
        <v>0</v>
      </c>
    </row>
    <row r="12" spans="1:14" ht="46.8" customHeight="1">
      <c r="A12" s="17"/>
      <c r="B12" s="18"/>
      <c r="C12" s="106"/>
      <c r="D12" s="124"/>
      <c r="E12" s="124"/>
      <c r="F12" s="95" t="s">
        <v>61</v>
      </c>
      <c r="G12" s="19">
        <v>1</v>
      </c>
      <c r="H12" s="19">
        <v>2</v>
      </c>
      <c r="I12" s="128">
        <v>6200000000</v>
      </c>
      <c r="J12" s="15">
        <v>0</v>
      </c>
      <c r="K12" s="60">
        <f>K14</f>
        <v>1280000</v>
      </c>
      <c r="L12" s="60">
        <f>L14</f>
        <v>908242.78</v>
      </c>
      <c r="M12" s="60">
        <f>M14</f>
        <v>553550</v>
      </c>
      <c r="N12" s="16"/>
    </row>
    <row r="13" spans="1:14" ht="18.600000000000001" customHeight="1">
      <c r="A13" s="17"/>
      <c r="B13" s="180" t="s">
        <v>62</v>
      </c>
      <c r="C13" s="170"/>
      <c r="D13" s="170"/>
      <c r="E13" s="170"/>
      <c r="F13" s="171"/>
      <c r="G13" s="19">
        <v>1</v>
      </c>
      <c r="H13" s="19">
        <v>2</v>
      </c>
      <c r="I13" s="128">
        <v>6240000000</v>
      </c>
      <c r="J13" s="15">
        <v>0</v>
      </c>
      <c r="K13" s="60">
        <f>K14</f>
        <v>1280000</v>
      </c>
      <c r="L13" s="60">
        <f t="shared" ref="L13:M13" si="0">L14</f>
        <v>908242.78</v>
      </c>
      <c r="M13" s="60">
        <f t="shared" si="0"/>
        <v>553550</v>
      </c>
      <c r="N13" s="16"/>
    </row>
    <row r="14" spans="1:14" ht="23.4" customHeight="1">
      <c r="A14" s="17"/>
      <c r="B14" s="76"/>
      <c r="C14" s="68"/>
      <c r="D14" s="207" t="s">
        <v>44</v>
      </c>
      <c r="E14" s="208"/>
      <c r="F14" s="209"/>
      <c r="G14" s="23">
        <v>1</v>
      </c>
      <c r="H14" s="23">
        <v>2</v>
      </c>
      <c r="I14" s="22">
        <v>6240500000</v>
      </c>
      <c r="J14" s="24">
        <v>0</v>
      </c>
      <c r="K14" s="53">
        <f t="shared" ref="K14:M15" si="1">K15</f>
        <v>1280000</v>
      </c>
      <c r="L14" s="53">
        <f t="shared" si="1"/>
        <v>908242.78</v>
      </c>
      <c r="M14" s="53">
        <f t="shared" si="1"/>
        <v>553550</v>
      </c>
      <c r="N14" s="16" t="s">
        <v>0</v>
      </c>
    </row>
    <row r="15" spans="1:14" ht="16.8" customHeight="1">
      <c r="A15" s="17"/>
      <c r="B15" s="76"/>
      <c r="C15" s="65"/>
      <c r="D15" s="64"/>
      <c r="E15" s="188" t="s">
        <v>19</v>
      </c>
      <c r="F15" s="188"/>
      <c r="G15" s="23">
        <v>1</v>
      </c>
      <c r="H15" s="23">
        <v>2</v>
      </c>
      <c r="I15" s="22">
        <v>6240510010</v>
      </c>
      <c r="J15" s="24">
        <v>0</v>
      </c>
      <c r="K15" s="53">
        <f t="shared" si="1"/>
        <v>1280000</v>
      </c>
      <c r="L15" s="53">
        <f t="shared" si="1"/>
        <v>908242.78</v>
      </c>
      <c r="M15" s="53">
        <f t="shared" si="1"/>
        <v>553550</v>
      </c>
      <c r="N15" s="16" t="s">
        <v>0</v>
      </c>
    </row>
    <row r="16" spans="1:14" ht="23.4" customHeight="1">
      <c r="A16" s="17"/>
      <c r="B16" s="76"/>
      <c r="C16" s="65"/>
      <c r="D16" s="64"/>
      <c r="E16" s="64"/>
      <c r="F16" s="108" t="s">
        <v>13</v>
      </c>
      <c r="G16" s="23">
        <v>1</v>
      </c>
      <c r="H16" s="23">
        <v>2</v>
      </c>
      <c r="I16" s="22">
        <v>6240510010</v>
      </c>
      <c r="J16" s="24" t="s">
        <v>12</v>
      </c>
      <c r="K16" s="53">
        <v>1280000</v>
      </c>
      <c r="L16" s="53">
        <v>908242.78</v>
      </c>
      <c r="M16" s="53">
        <v>553550</v>
      </c>
      <c r="N16" s="16" t="s">
        <v>0</v>
      </c>
    </row>
    <row r="17" spans="1:14" ht="46.2" customHeight="1">
      <c r="A17" s="17"/>
      <c r="B17" s="18"/>
      <c r="C17" s="169" t="s">
        <v>18</v>
      </c>
      <c r="D17" s="170"/>
      <c r="E17" s="170"/>
      <c r="F17" s="171"/>
      <c r="G17" s="19">
        <v>1</v>
      </c>
      <c r="H17" s="19">
        <v>4</v>
      </c>
      <c r="I17" s="20">
        <v>0</v>
      </c>
      <c r="J17" s="15">
        <v>0</v>
      </c>
      <c r="K17" s="60">
        <f>K20</f>
        <v>3758826.2600000002</v>
      </c>
      <c r="L17" s="60">
        <f>L20</f>
        <v>3632000</v>
      </c>
      <c r="M17" s="60">
        <f>M20</f>
        <v>3732000</v>
      </c>
      <c r="N17" s="16" t="s">
        <v>0</v>
      </c>
    </row>
    <row r="18" spans="1:14" ht="54" customHeight="1">
      <c r="A18" s="17"/>
      <c r="B18" s="26"/>
      <c r="C18" s="27"/>
      <c r="D18" s="21"/>
      <c r="E18" s="21"/>
      <c r="F18" s="129" t="s">
        <v>61</v>
      </c>
      <c r="G18" s="19">
        <v>1</v>
      </c>
      <c r="H18" s="19">
        <v>4</v>
      </c>
      <c r="I18" s="128">
        <v>6200000000</v>
      </c>
      <c r="J18" s="15">
        <v>0</v>
      </c>
      <c r="K18" s="60">
        <f>K20</f>
        <v>3758826.2600000002</v>
      </c>
      <c r="L18" s="60">
        <f t="shared" ref="L18:M18" si="2">L20</f>
        <v>3632000</v>
      </c>
      <c r="M18" s="60">
        <f t="shared" si="2"/>
        <v>3732000</v>
      </c>
      <c r="N18" s="16"/>
    </row>
    <row r="19" spans="1:14" ht="18" customHeight="1">
      <c r="A19" s="17"/>
      <c r="B19" s="180" t="s">
        <v>62</v>
      </c>
      <c r="C19" s="170"/>
      <c r="D19" s="170"/>
      <c r="E19" s="170"/>
      <c r="F19" s="171"/>
      <c r="G19" s="19">
        <v>1</v>
      </c>
      <c r="H19" s="19">
        <v>4</v>
      </c>
      <c r="I19" s="128">
        <v>6240000000</v>
      </c>
      <c r="J19" s="15">
        <v>0</v>
      </c>
      <c r="K19" s="60">
        <f>K20</f>
        <v>3758826.2600000002</v>
      </c>
      <c r="L19" s="60">
        <f t="shared" ref="L19:M19" si="3">L20</f>
        <v>3632000</v>
      </c>
      <c r="M19" s="60">
        <f t="shared" si="3"/>
        <v>3732000</v>
      </c>
      <c r="N19" s="16"/>
    </row>
    <row r="20" spans="1:14" ht="19.8" customHeight="1">
      <c r="A20" s="17"/>
      <c r="B20" s="76"/>
      <c r="C20" s="68"/>
      <c r="D20" s="188" t="s">
        <v>44</v>
      </c>
      <c r="E20" s="188"/>
      <c r="F20" s="188"/>
      <c r="G20" s="28">
        <v>1</v>
      </c>
      <c r="H20" s="28">
        <v>4</v>
      </c>
      <c r="I20" s="22">
        <v>6240500000</v>
      </c>
      <c r="J20" s="24">
        <v>0</v>
      </c>
      <c r="K20" s="53">
        <f>K21</f>
        <v>3758826.2600000002</v>
      </c>
      <c r="L20" s="53">
        <f t="shared" ref="L20:M20" si="4">L21</f>
        <v>3632000</v>
      </c>
      <c r="M20" s="53">
        <f t="shared" si="4"/>
        <v>3732000</v>
      </c>
      <c r="N20" s="16" t="s">
        <v>0</v>
      </c>
    </row>
    <row r="21" spans="1:14" ht="19.8" customHeight="1">
      <c r="A21" s="17"/>
      <c r="B21" s="76"/>
      <c r="C21" s="65"/>
      <c r="D21" s="72"/>
      <c r="E21" s="188" t="s">
        <v>81</v>
      </c>
      <c r="F21" s="188"/>
      <c r="G21" s="23">
        <v>1</v>
      </c>
      <c r="H21" s="23">
        <v>4</v>
      </c>
      <c r="I21" s="22">
        <v>6240510020</v>
      </c>
      <c r="J21" s="24">
        <v>0</v>
      </c>
      <c r="K21" s="53">
        <f>K22+K23+K24+K25</f>
        <v>3758826.2600000002</v>
      </c>
      <c r="L21" s="53">
        <f>L22+L23+L24+L25</f>
        <v>3632000</v>
      </c>
      <c r="M21" s="53">
        <f>M22+M23+M24+M25</f>
        <v>3732000</v>
      </c>
      <c r="N21" s="16" t="s">
        <v>0</v>
      </c>
    </row>
    <row r="22" spans="1:14" ht="19.8" customHeight="1">
      <c r="A22" s="17"/>
      <c r="B22" s="76"/>
      <c r="C22" s="65"/>
      <c r="D22" s="64"/>
      <c r="E22" s="72"/>
      <c r="F22" s="108" t="s">
        <v>13</v>
      </c>
      <c r="G22" s="28">
        <v>1</v>
      </c>
      <c r="H22" s="28">
        <v>4</v>
      </c>
      <c r="I22" s="22">
        <v>6240510020</v>
      </c>
      <c r="J22" s="24" t="s">
        <v>12</v>
      </c>
      <c r="K22" s="53">
        <v>2866449.49</v>
      </c>
      <c r="L22" s="53">
        <v>3270000</v>
      </c>
      <c r="M22" s="53">
        <v>3270000</v>
      </c>
      <c r="N22" s="16" t="s">
        <v>0</v>
      </c>
    </row>
    <row r="23" spans="1:14" ht="29.4" customHeight="1">
      <c r="A23" s="17"/>
      <c r="B23" s="76"/>
      <c r="C23" s="65"/>
      <c r="D23" s="64"/>
      <c r="E23" s="72"/>
      <c r="F23" s="108" t="s">
        <v>30</v>
      </c>
      <c r="G23" s="28">
        <v>1</v>
      </c>
      <c r="H23" s="28">
        <v>4</v>
      </c>
      <c r="I23" s="22">
        <v>6240510020</v>
      </c>
      <c r="J23" s="24" t="s">
        <v>2</v>
      </c>
      <c r="K23" s="53">
        <v>775376.77</v>
      </c>
      <c r="L23" s="53">
        <v>235000</v>
      </c>
      <c r="M23" s="53">
        <v>335000</v>
      </c>
      <c r="N23" s="16" t="s">
        <v>0</v>
      </c>
    </row>
    <row r="24" spans="1:14" ht="18" customHeight="1">
      <c r="A24" s="17"/>
      <c r="B24" s="76"/>
      <c r="C24" s="65"/>
      <c r="D24" s="64"/>
      <c r="E24" s="72"/>
      <c r="F24" s="25" t="s">
        <v>5</v>
      </c>
      <c r="G24" s="28">
        <v>1</v>
      </c>
      <c r="H24" s="28">
        <v>4</v>
      </c>
      <c r="I24" s="22">
        <v>6240510020</v>
      </c>
      <c r="J24" s="24" t="s">
        <v>4</v>
      </c>
      <c r="K24" s="53">
        <v>92000</v>
      </c>
      <c r="L24" s="53">
        <v>92000</v>
      </c>
      <c r="M24" s="53">
        <v>92000</v>
      </c>
      <c r="N24" s="16" t="s">
        <v>0</v>
      </c>
    </row>
    <row r="25" spans="1:14" ht="19.2" customHeight="1">
      <c r="A25" s="17"/>
      <c r="B25" s="76"/>
      <c r="C25" s="65"/>
      <c r="D25" s="64"/>
      <c r="E25" s="72"/>
      <c r="F25" s="25" t="s">
        <v>17</v>
      </c>
      <c r="G25" s="28">
        <v>1</v>
      </c>
      <c r="H25" s="28">
        <v>4</v>
      </c>
      <c r="I25" s="22">
        <v>6240510020</v>
      </c>
      <c r="J25" s="24" t="s">
        <v>16</v>
      </c>
      <c r="K25" s="53">
        <v>25000</v>
      </c>
      <c r="L25" s="53">
        <v>35000</v>
      </c>
      <c r="M25" s="53">
        <v>35000</v>
      </c>
      <c r="N25" s="16" t="s">
        <v>0</v>
      </c>
    </row>
    <row r="26" spans="1:14" ht="34.200000000000003" customHeight="1">
      <c r="A26" s="17"/>
      <c r="B26" s="76"/>
      <c r="C26" s="172" t="s">
        <v>33</v>
      </c>
      <c r="D26" s="173"/>
      <c r="E26" s="173"/>
      <c r="F26" s="174"/>
      <c r="G26" s="19">
        <v>1</v>
      </c>
      <c r="H26" s="19">
        <v>6</v>
      </c>
      <c r="I26" s="20">
        <v>0</v>
      </c>
      <c r="J26" s="15">
        <v>0</v>
      </c>
      <c r="K26" s="60">
        <f>K27</f>
        <v>64700</v>
      </c>
      <c r="L26" s="60">
        <f t="shared" ref="L26:M30" si="5">L27</f>
        <v>64700</v>
      </c>
      <c r="M26" s="60">
        <f t="shared" si="5"/>
        <v>64700</v>
      </c>
      <c r="N26" s="16"/>
    </row>
    <row r="27" spans="1:14" ht="45.6" customHeight="1">
      <c r="A27" s="17"/>
      <c r="B27" s="180" t="s">
        <v>61</v>
      </c>
      <c r="C27" s="170"/>
      <c r="D27" s="170"/>
      <c r="E27" s="170"/>
      <c r="F27" s="171"/>
      <c r="G27" s="19">
        <v>1</v>
      </c>
      <c r="H27" s="19">
        <v>6</v>
      </c>
      <c r="I27" s="20">
        <v>6200000000</v>
      </c>
      <c r="J27" s="15">
        <v>0</v>
      </c>
      <c r="K27" s="60">
        <f>K29</f>
        <v>64700</v>
      </c>
      <c r="L27" s="60">
        <f>L29</f>
        <v>64700</v>
      </c>
      <c r="M27" s="60">
        <f>M29</f>
        <v>64700</v>
      </c>
      <c r="N27" s="16"/>
    </row>
    <row r="28" spans="1:14" ht="23.4" customHeight="1">
      <c r="A28" s="17"/>
      <c r="B28" s="180" t="s">
        <v>62</v>
      </c>
      <c r="C28" s="170"/>
      <c r="D28" s="170"/>
      <c r="E28" s="170"/>
      <c r="F28" s="171"/>
      <c r="G28" s="19">
        <v>1</v>
      </c>
      <c r="H28" s="19">
        <v>6</v>
      </c>
      <c r="I28" s="128">
        <v>6240000000</v>
      </c>
      <c r="J28" s="15">
        <v>0</v>
      </c>
      <c r="K28" s="60">
        <f>K29</f>
        <v>64700</v>
      </c>
      <c r="L28" s="60">
        <f t="shared" ref="L28:M28" si="6">L29</f>
        <v>64700</v>
      </c>
      <c r="M28" s="60">
        <f t="shared" si="6"/>
        <v>64700</v>
      </c>
      <c r="N28" s="16"/>
    </row>
    <row r="29" spans="1:14" ht="23.4" customHeight="1">
      <c r="A29" s="17"/>
      <c r="B29" s="76"/>
      <c r="C29" s="68"/>
      <c r="D29" s="188" t="s">
        <v>44</v>
      </c>
      <c r="E29" s="188"/>
      <c r="F29" s="188"/>
      <c r="G29" s="28">
        <v>1</v>
      </c>
      <c r="H29" s="28">
        <v>6</v>
      </c>
      <c r="I29" s="22">
        <v>6240500000</v>
      </c>
      <c r="J29" s="24">
        <v>0</v>
      </c>
      <c r="K29" s="53">
        <f>K30</f>
        <v>64700</v>
      </c>
      <c r="L29" s="53">
        <f t="shared" si="5"/>
        <v>64700</v>
      </c>
      <c r="M29" s="53">
        <f t="shared" si="5"/>
        <v>64700</v>
      </c>
      <c r="N29" s="16"/>
    </row>
    <row r="30" spans="1:14" ht="22.8" customHeight="1">
      <c r="A30" s="17"/>
      <c r="B30" s="76"/>
      <c r="C30" s="70"/>
      <c r="D30" s="73"/>
      <c r="E30" s="36"/>
      <c r="F30" s="47" t="s">
        <v>82</v>
      </c>
      <c r="G30" s="28">
        <v>1</v>
      </c>
      <c r="H30" s="28">
        <v>6</v>
      </c>
      <c r="I30" s="22">
        <v>6240510080</v>
      </c>
      <c r="J30" s="24">
        <v>0</v>
      </c>
      <c r="K30" s="53">
        <f>K31</f>
        <v>64700</v>
      </c>
      <c r="L30" s="53">
        <f t="shared" si="5"/>
        <v>64700</v>
      </c>
      <c r="M30" s="53">
        <f t="shared" si="5"/>
        <v>64700</v>
      </c>
      <c r="N30" s="16"/>
    </row>
    <row r="31" spans="1:14" ht="18" customHeight="1">
      <c r="A31" s="17"/>
      <c r="B31" s="76"/>
      <c r="C31" s="70"/>
      <c r="D31" s="73"/>
      <c r="E31" s="36"/>
      <c r="F31" s="47" t="s">
        <v>5</v>
      </c>
      <c r="G31" s="28">
        <v>1</v>
      </c>
      <c r="H31" s="28">
        <v>6</v>
      </c>
      <c r="I31" s="22">
        <v>6240510080</v>
      </c>
      <c r="J31" s="24">
        <v>540</v>
      </c>
      <c r="K31" s="53">
        <v>64700</v>
      </c>
      <c r="L31" s="53">
        <v>64700</v>
      </c>
      <c r="M31" s="53">
        <v>64700</v>
      </c>
      <c r="N31" s="16"/>
    </row>
    <row r="32" spans="1:14" ht="16.8" customHeight="1">
      <c r="A32" s="17"/>
      <c r="B32" s="142"/>
      <c r="C32" s="107"/>
      <c r="D32" s="130"/>
      <c r="E32" s="131"/>
      <c r="F32" s="144" t="s">
        <v>69</v>
      </c>
      <c r="G32" s="19">
        <v>1</v>
      </c>
      <c r="H32" s="19">
        <v>11</v>
      </c>
      <c r="I32" s="20">
        <v>0</v>
      </c>
      <c r="J32" s="15">
        <v>0</v>
      </c>
      <c r="K32" s="60">
        <f>K33</f>
        <v>15000</v>
      </c>
      <c r="L32" s="60">
        <f t="shared" ref="L32:M32" si="7">L33</f>
        <v>15000</v>
      </c>
      <c r="M32" s="60">
        <f t="shared" si="7"/>
        <v>15000</v>
      </c>
      <c r="N32" s="16"/>
    </row>
    <row r="33" spans="1:14" ht="31.2" customHeight="1">
      <c r="A33" s="17"/>
      <c r="B33" s="142"/>
      <c r="C33" s="107"/>
      <c r="D33" s="130"/>
      <c r="E33" s="131"/>
      <c r="F33" s="144" t="s">
        <v>3</v>
      </c>
      <c r="G33" s="19">
        <v>1</v>
      </c>
      <c r="H33" s="19">
        <v>11</v>
      </c>
      <c r="I33" s="20">
        <v>7700000000</v>
      </c>
      <c r="J33" s="15">
        <v>0</v>
      </c>
      <c r="K33" s="60">
        <f>K35</f>
        <v>15000</v>
      </c>
      <c r="L33" s="60">
        <f t="shared" ref="L33:M33" si="8">L35</f>
        <v>15000</v>
      </c>
      <c r="M33" s="60">
        <f t="shared" si="8"/>
        <v>15000</v>
      </c>
      <c r="N33" s="16"/>
    </row>
    <row r="34" spans="1:14" ht="31.2" customHeight="1">
      <c r="A34" s="17"/>
      <c r="B34" s="152"/>
      <c r="C34" s="107"/>
      <c r="D34" s="130"/>
      <c r="E34" s="131"/>
      <c r="F34" s="144" t="s">
        <v>83</v>
      </c>
      <c r="G34" s="19">
        <v>1</v>
      </c>
      <c r="H34" s="19">
        <v>11</v>
      </c>
      <c r="I34" s="20">
        <v>7710000000</v>
      </c>
      <c r="J34" s="15">
        <v>0</v>
      </c>
      <c r="K34" s="60">
        <f>K35</f>
        <v>15000</v>
      </c>
      <c r="L34" s="60">
        <f t="shared" ref="L34:M34" si="9">L35</f>
        <v>15000</v>
      </c>
      <c r="M34" s="60">
        <f t="shared" si="9"/>
        <v>15000</v>
      </c>
      <c r="N34" s="16"/>
    </row>
    <row r="35" spans="1:14" ht="30" customHeight="1">
      <c r="A35" s="17"/>
      <c r="B35" s="142"/>
      <c r="C35" s="107"/>
      <c r="D35" s="130"/>
      <c r="E35" s="131"/>
      <c r="F35" s="144" t="s">
        <v>70</v>
      </c>
      <c r="G35" s="19">
        <v>1</v>
      </c>
      <c r="H35" s="19">
        <v>11</v>
      </c>
      <c r="I35" s="145">
        <v>7710000040</v>
      </c>
      <c r="J35" s="15">
        <v>0</v>
      </c>
      <c r="K35" s="60">
        <f>K36</f>
        <v>15000</v>
      </c>
      <c r="L35" s="60">
        <f t="shared" ref="L35:M35" si="10">L36</f>
        <v>15000</v>
      </c>
      <c r="M35" s="60">
        <f t="shared" si="10"/>
        <v>15000</v>
      </c>
      <c r="N35" s="16"/>
    </row>
    <row r="36" spans="1:14" ht="18" customHeight="1">
      <c r="A36" s="17"/>
      <c r="B36" s="142"/>
      <c r="C36" s="107"/>
      <c r="D36" s="104"/>
      <c r="E36" s="103"/>
      <c r="F36" s="143" t="s">
        <v>71</v>
      </c>
      <c r="G36" s="28">
        <v>1</v>
      </c>
      <c r="H36" s="28">
        <v>11</v>
      </c>
      <c r="I36" s="112">
        <v>7710000040</v>
      </c>
      <c r="J36" s="24">
        <v>870</v>
      </c>
      <c r="K36" s="53">
        <v>15000</v>
      </c>
      <c r="L36" s="53">
        <v>15000</v>
      </c>
      <c r="M36" s="53">
        <v>15000</v>
      </c>
      <c r="N36" s="16"/>
    </row>
    <row r="37" spans="1:14" ht="16.8" customHeight="1">
      <c r="A37" s="17"/>
      <c r="B37" s="127"/>
      <c r="C37" s="107"/>
      <c r="D37" s="130"/>
      <c r="E37" s="131"/>
      <c r="F37" s="113" t="s">
        <v>35</v>
      </c>
      <c r="G37" s="29">
        <v>1</v>
      </c>
      <c r="H37" s="29">
        <v>13</v>
      </c>
      <c r="I37" s="30">
        <v>0</v>
      </c>
      <c r="J37" s="31">
        <v>0</v>
      </c>
      <c r="K37" s="132">
        <f>K38</f>
        <v>3378</v>
      </c>
      <c r="L37" s="132">
        <f t="shared" ref="L37:M37" si="11">L38</f>
        <v>5000</v>
      </c>
      <c r="M37" s="132">
        <f t="shared" si="11"/>
        <v>5000</v>
      </c>
      <c r="N37" s="16"/>
    </row>
    <row r="38" spans="1:14" ht="48" customHeight="1">
      <c r="A38" s="17"/>
      <c r="B38" s="193" t="s">
        <v>61</v>
      </c>
      <c r="C38" s="194"/>
      <c r="D38" s="194"/>
      <c r="E38" s="194"/>
      <c r="F38" s="195"/>
      <c r="G38" s="29">
        <v>1</v>
      </c>
      <c r="H38" s="29">
        <v>13</v>
      </c>
      <c r="I38" s="128">
        <v>6200000000</v>
      </c>
      <c r="J38" s="133">
        <v>0</v>
      </c>
      <c r="K38" s="132">
        <f>K40</f>
        <v>3378</v>
      </c>
      <c r="L38" s="132">
        <f t="shared" ref="L38:M38" si="12">L40</f>
        <v>5000</v>
      </c>
      <c r="M38" s="132">
        <f t="shared" si="12"/>
        <v>5000</v>
      </c>
      <c r="N38" s="16"/>
    </row>
    <row r="39" spans="1:14" ht="22.8" customHeight="1">
      <c r="A39" s="17"/>
      <c r="B39" s="180" t="s">
        <v>62</v>
      </c>
      <c r="C39" s="170"/>
      <c r="D39" s="170"/>
      <c r="E39" s="170"/>
      <c r="F39" s="171"/>
      <c r="G39" s="19">
        <v>1</v>
      </c>
      <c r="H39" s="19">
        <v>13</v>
      </c>
      <c r="I39" s="128">
        <v>6240000000</v>
      </c>
      <c r="J39" s="15">
        <v>0</v>
      </c>
      <c r="K39" s="132">
        <f>K40</f>
        <v>3378</v>
      </c>
      <c r="L39" s="132">
        <f t="shared" ref="L39:M39" si="13">L40</f>
        <v>5000</v>
      </c>
      <c r="M39" s="132">
        <f t="shared" si="13"/>
        <v>5000</v>
      </c>
      <c r="N39" s="16"/>
    </row>
    <row r="40" spans="1:14" ht="32.4" customHeight="1">
      <c r="A40" s="17"/>
      <c r="B40" s="105"/>
      <c r="C40" s="107"/>
      <c r="D40" s="104"/>
      <c r="E40" s="103"/>
      <c r="F40" s="111" t="s">
        <v>44</v>
      </c>
      <c r="G40" s="33">
        <v>1</v>
      </c>
      <c r="H40" s="33">
        <v>13</v>
      </c>
      <c r="I40" s="112">
        <v>6240500000</v>
      </c>
      <c r="J40" s="34">
        <v>0</v>
      </c>
      <c r="K40" s="99">
        <f>K41</f>
        <v>3378</v>
      </c>
      <c r="L40" s="99">
        <f t="shared" ref="L40:M40" si="14">L41</f>
        <v>5000</v>
      </c>
      <c r="M40" s="99">
        <f t="shared" si="14"/>
        <v>5000</v>
      </c>
      <c r="N40" s="16"/>
    </row>
    <row r="41" spans="1:14" ht="22.8" customHeight="1">
      <c r="A41" s="17"/>
      <c r="B41" s="105"/>
      <c r="C41" s="107"/>
      <c r="D41" s="104"/>
      <c r="E41" s="103"/>
      <c r="F41" s="111" t="s">
        <v>38</v>
      </c>
      <c r="G41" s="33">
        <v>1</v>
      </c>
      <c r="H41" s="33">
        <v>13</v>
      </c>
      <c r="I41" s="112">
        <v>6240595100</v>
      </c>
      <c r="J41" s="34">
        <v>0</v>
      </c>
      <c r="K41" s="99">
        <f>K42</f>
        <v>3378</v>
      </c>
      <c r="L41" s="99">
        <f t="shared" ref="L41:M41" si="15">L42</f>
        <v>5000</v>
      </c>
      <c r="M41" s="99">
        <f t="shared" si="15"/>
        <v>5000</v>
      </c>
      <c r="N41" s="16"/>
    </row>
    <row r="42" spans="1:14" ht="18.600000000000001" customHeight="1">
      <c r="A42" s="17"/>
      <c r="B42" s="105"/>
      <c r="C42" s="107"/>
      <c r="D42" s="104"/>
      <c r="E42" s="103"/>
      <c r="F42" s="114" t="s">
        <v>17</v>
      </c>
      <c r="G42" s="33">
        <v>1</v>
      </c>
      <c r="H42" s="33">
        <v>13</v>
      </c>
      <c r="I42" s="112">
        <v>6240595100</v>
      </c>
      <c r="J42" s="34">
        <v>850</v>
      </c>
      <c r="K42" s="99">
        <v>3378</v>
      </c>
      <c r="L42" s="99">
        <v>5000</v>
      </c>
      <c r="M42" s="99">
        <v>5000</v>
      </c>
      <c r="N42" s="16"/>
    </row>
    <row r="43" spans="1:14" ht="15.75" customHeight="1">
      <c r="A43" s="17"/>
      <c r="B43" s="202" t="s">
        <v>15</v>
      </c>
      <c r="C43" s="202"/>
      <c r="D43" s="202"/>
      <c r="E43" s="202"/>
      <c r="F43" s="202"/>
      <c r="G43" s="19">
        <v>2</v>
      </c>
      <c r="H43" s="19">
        <v>0</v>
      </c>
      <c r="I43" s="20">
        <v>0</v>
      </c>
      <c r="J43" s="15">
        <v>0</v>
      </c>
      <c r="K43" s="60">
        <f>K44</f>
        <v>321300</v>
      </c>
      <c r="L43" s="60">
        <f t="shared" ref="L43:M47" si="16">L44</f>
        <v>336200</v>
      </c>
      <c r="M43" s="60">
        <f t="shared" si="16"/>
        <v>348400</v>
      </c>
      <c r="N43" s="16" t="s">
        <v>0</v>
      </c>
    </row>
    <row r="44" spans="1:14" ht="18.600000000000001" customHeight="1">
      <c r="A44" s="17"/>
      <c r="B44" s="18"/>
      <c r="C44" s="214" t="s">
        <v>14</v>
      </c>
      <c r="D44" s="214"/>
      <c r="E44" s="214"/>
      <c r="F44" s="214"/>
      <c r="G44" s="29">
        <v>2</v>
      </c>
      <c r="H44" s="29">
        <v>3</v>
      </c>
      <c r="I44" s="30">
        <v>0</v>
      </c>
      <c r="J44" s="31">
        <v>0</v>
      </c>
      <c r="K44" s="59">
        <f>K47</f>
        <v>321300</v>
      </c>
      <c r="L44" s="59">
        <f>L47</f>
        <v>336200</v>
      </c>
      <c r="M44" s="59">
        <f>M47</f>
        <v>348400</v>
      </c>
      <c r="N44" s="16" t="s">
        <v>0</v>
      </c>
    </row>
    <row r="45" spans="1:14" ht="45" customHeight="1">
      <c r="A45" s="17"/>
      <c r="B45" s="18"/>
      <c r="C45" s="32"/>
      <c r="D45" s="126"/>
      <c r="E45" s="126"/>
      <c r="F45" s="134" t="s">
        <v>61</v>
      </c>
      <c r="G45" s="29">
        <v>2</v>
      </c>
      <c r="H45" s="29">
        <v>3</v>
      </c>
      <c r="I45" s="128">
        <v>6200000000</v>
      </c>
      <c r="J45" s="31">
        <v>0</v>
      </c>
      <c r="K45" s="59">
        <f>K47</f>
        <v>321300</v>
      </c>
      <c r="L45" s="59">
        <f>L47</f>
        <v>336200</v>
      </c>
      <c r="M45" s="59">
        <f>M47</f>
        <v>348400</v>
      </c>
      <c r="N45" s="16"/>
    </row>
    <row r="46" spans="1:14" ht="23.4" customHeight="1">
      <c r="A46" s="17"/>
      <c r="B46" s="180" t="s">
        <v>62</v>
      </c>
      <c r="C46" s="170"/>
      <c r="D46" s="170"/>
      <c r="E46" s="170"/>
      <c r="F46" s="171"/>
      <c r="G46" s="19">
        <v>2</v>
      </c>
      <c r="H46" s="19">
        <v>3</v>
      </c>
      <c r="I46" s="128">
        <v>6240000000</v>
      </c>
      <c r="J46" s="31">
        <v>0</v>
      </c>
      <c r="K46" s="59">
        <f>K47</f>
        <v>321300</v>
      </c>
      <c r="L46" s="59">
        <f t="shared" ref="L46:M46" si="17">L47</f>
        <v>336200</v>
      </c>
      <c r="M46" s="59">
        <f t="shared" si="17"/>
        <v>348400</v>
      </c>
      <c r="N46" s="16"/>
    </row>
    <row r="47" spans="1:14" ht="20.399999999999999" customHeight="1">
      <c r="A47" s="17"/>
      <c r="B47" s="76"/>
      <c r="C47" s="32"/>
      <c r="D47" s="207" t="s">
        <v>44</v>
      </c>
      <c r="E47" s="208"/>
      <c r="F47" s="209"/>
      <c r="G47" s="35">
        <v>2</v>
      </c>
      <c r="H47" s="35">
        <v>3</v>
      </c>
      <c r="I47" s="22">
        <v>6240500000</v>
      </c>
      <c r="J47" s="34">
        <v>0</v>
      </c>
      <c r="K47" s="57">
        <f>K48</f>
        <v>321300</v>
      </c>
      <c r="L47" s="57">
        <f t="shared" si="16"/>
        <v>336200</v>
      </c>
      <c r="M47" s="57">
        <f t="shared" si="16"/>
        <v>348400</v>
      </c>
      <c r="N47" s="16" t="s">
        <v>0</v>
      </c>
    </row>
    <row r="48" spans="1:14" ht="31.8" customHeight="1">
      <c r="A48" s="17"/>
      <c r="B48" s="76"/>
      <c r="C48" s="71"/>
      <c r="D48" s="67"/>
      <c r="E48" s="215" t="s">
        <v>66</v>
      </c>
      <c r="F48" s="215"/>
      <c r="G48" s="35">
        <v>2</v>
      </c>
      <c r="H48" s="35">
        <v>3</v>
      </c>
      <c r="I48" s="22">
        <v>6240551180</v>
      </c>
      <c r="J48" s="34">
        <v>0</v>
      </c>
      <c r="K48" s="57">
        <f>K49+K50</f>
        <v>321300</v>
      </c>
      <c r="L48" s="57">
        <f>L49+L50</f>
        <v>336200</v>
      </c>
      <c r="M48" s="57">
        <f>M49+M50</f>
        <v>348400</v>
      </c>
      <c r="N48" s="16" t="s">
        <v>0</v>
      </c>
    </row>
    <row r="49" spans="1:14" ht="18" customHeight="1">
      <c r="A49" s="17"/>
      <c r="B49" s="76"/>
      <c r="C49" s="71"/>
      <c r="D49" s="67"/>
      <c r="E49" s="110"/>
      <c r="F49" s="109" t="s">
        <v>13</v>
      </c>
      <c r="G49" s="33">
        <v>2</v>
      </c>
      <c r="H49" s="33">
        <v>3</v>
      </c>
      <c r="I49" s="22">
        <v>6240551180</v>
      </c>
      <c r="J49" s="34" t="s">
        <v>12</v>
      </c>
      <c r="K49" s="57">
        <v>309000</v>
      </c>
      <c r="L49" s="57">
        <v>319000</v>
      </c>
      <c r="M49" s="57">
        <v>326000</v>
      </c>
      <c r="N49" s="16" t="s">
        <v>0</v>
      </c>
    </row>
    <row r="50" spans="1:14" ht="29.4" customHeight="1">
      <c r="A50" s="17"/>
      <c r="B50" s="76"/>
      <c r="C50" s="71"/>
      <c r="D50" s="67"/>
      <c r="E50" s="110"/>
      <c r="F50" s="109" t="s">
        <v>30</v>
      </c>
      <c r="G50" s="33">
        <v>2</v>
      </c>
      <c r="H50" s="33">
        <v>3</v>
      </c>
      <c r="I50" s="22">
        <v>6240551180</v>
      </c>
      <c r="J50" s="34" t="s">
        <v>2</v>
      </c>
      <c r="K50" s="57">
        <v>12300</v>
      </c>
      <c r="L50" s="58">
        <v>17200</v>
      </c>
      <c r="M50" s="58">
        <v>22400</v>
      </c>
      <c r="N50" s="16" t="s">
        <v>0</v>
      </c>
    </row>
    <row r="51" spans="1:14" s="50" customFormat="1" ht="33" customHeight="1">
      <c r="A51" s="115"/>
      <c r="B51" s="180" t="s">
        <v>11</v>
      </c>
      <c r="C51" s="170"/>
      <c r="D51" s="170"/>
      <c r="E51" s="170"/>
      <c r="F51" s="171"/>
      <c r="G51" s="19">
        <v>3</v>
      </c>
      <c r="H51" s="19">
        <v>0</v>
      </c>
      <c r="I51" s="20">
        <v>0</v>
      </c>
      <c r="J51" s="15">
        <v>0</v>
      </c>
      <c r="K51" s="60">
        <f>K52+K58</f>
        <v>195713.8</v>
      </c>
      <c r="L51" s="60">
        <f>L52+L58</f>
        <v>127000</v>
      </c>
      <c r="M51" s="60">
        <f>M52+M58</f>
        <v>127000</v>
      </c>
      <c r="N51" s="16" t="s">
        <v>0</v>
      </c>
    </row>
    <row r="52" spans="1:14" ht="30" customHeight="1">
      <c r="A52" s="17"/>
      <c r="B52" s="18"/>
      <c r="C52" s="169" t="s">
        <v>39</v>
      </c>
      <c r="D52" s="170"/>
      <c r="E52" s="170"/>
      <c r="F52" s="171"/>
      <c r="G52" s="13">
        <v>3</v>
      </c>
      <c r="H52" s="13">
        <v>10</v>
      </c>
      <c r="I52" s="14">
        <v>0</v>
      </c>
      <c r="J52" s="15">
        <v>0</v>
      </c>
      <c r="K52" s="60">
        <f>K55</f>
        <v>185713.8</v>
      </c>
      <c r="L52" s="60">
        <f>L55</f>
        <v>117000</v>
      </c>
      <c r="M52" s="60">
        <f>M55</f>
        <v>117000</v>
      </c>
      <c r="N52" s="16" t="s">
        <v>0</v>
      </c>
    </row>
    <row r="53" spans="1:14" ht="46.8" customHeight="1">
      <c r="A53" s="17"/>
      <c r="B53" s="18"/>
      <c r="C53" s="124"/>
      <c r="D53" s="124"/>
      <c r="E53" s="124"/>
      <c r="F53" s="95" t="s">
        <v>61</v>
      </c>
      <c r="G53" s="13">
        <v>3</v>
      </c>
      <c r="H53" s="13">
        <v>10</v>
      </c>
      <c r="I53" s="128">
        <v>6200000000</v>
      </c>
      <c r="J53" s="15">
        <v>0</v>
      </c>
      <c r="K53" s="60">
        <f>K55</f>
        <v>185713.8</v>
      </c>
      <c r="L53" s="60">
        <f>L55</f>
        <v>117000</v>
      </c>
      <c r="M53" s="60">
        <f>M55</f>
        <v>117000</v>
      </c>
      <c r="N53" s="16"/>
    </row>
    <row r="54" spans="1:14" ht="22.8" customHeight="1">
      <c r="A54" s="17"/>
      <c r="B54" s="180" t="s">
        <v>62</v>
      </c>
      <c r="C54" s="170"/>
      <c r="D54" s="170"/>
      <c r="E54" s="170"/>
      <c r="F54" s="171"/>
      <c r="G54" s="19">
        <v>3</v>
      </c>
      <c r="H54" s="19">
        <v>10</v>
      </c>
      <c r="I54" s="128">
        <v>6240000000</v>
      </c>
      <c r="J54" s="31">
        <v>0</v>
      </c>
      <c r="K54" s="60">
        <f>K55</f>
        <v>185713.8</v>
      </c>
      <c r="L54" s="60">
        <f t="shared" ref="L54:M54" si="18">L55</f>
        <v>117000</v>
      </c>
      <c r="M54" s="60">
        <f t="shared" si="18"/>
        <v>117000</v>
      </c>
      <c r="N54" s="16"/>
    </row>
    <row r="55" spans="1:14" ht="18" customHeight="1">
      <c r="A55" s="17"/>
      <c r="B55" s="76"/>
      <c r="C55" s="65"/>
      <c r="D55" s="188" t="s">
        <v>45</v>
      </c>
      <c r="E55" s="188"/>
      <c r="F55" s="188"/>
      <c r="G55" s="23">
        <v>3</v>
      </c>
      <c r="H55" s="23">
        <v>10</v>
      </c>
      <c r="I55" s="22">
        <v>6240100000</v>
      </c>
      <c r="J55" s="24">
        <v>0</v>
      </c>
      <c r="K55" s="53">
        <f>K56</f>
        <v>185713.8</v>
      </c>
      <c r="L55" s="53">
        <f t="shared" ref="L55:M56" si="19">L56</f>
        <v>117000</v>
      </c>
      <c r="M55" s="53">
        <f t="shared" si="19"/>
        <v>117000</v>
      </c>
      <c r="N55" s="16" t="s">
        <v>0</v>
      </c>
    </row>
    <row r="56" spans="1:14" ht="33" customHeight="1">
      <c r="A56" s="17"/>
      <c r="B56" s="76"/>
      <c r="C56" s="65"/>
      <c r="D56" s="72"/>
      <c r="E56" s="207" t="s">
        <v>46</v>
      </c>
      <c r="F56" s="209"/>
      <c r="G56" s="23">
        <v>3</v>
      </c>
      <c r="H56" s="23">
        <v>10</v>
      </c>
      <c r="I56" s="22">
        <v>6240195020</v>
      </c>
      <c r="J56" s="24">
        <v>0</v>
      </c>
      <c r="K56" s="53">
        <f>K57</f>
        <v>185713.8</v>
      </c>
      <c r="L56" s="53">
        <f t="shared" si="19"/>
        <v>117000</v>
      </c>
      <c r="M56" s="53">
        <f t="shared" si="19"/>
        <v>117000</v>
      </c>
      <c r="N56" s="16" t="s">
        <v>0</v>
      </c>
    </row>
    <row r="57" spans="1:14" ht="31.8" customHeight="1">
      <c r="A57" s="17"/>
      <c r="B57" s="76"/>
      <c r="C57" s="65"/>
      <c r="D57" s="64"/>
      <c r="E57" s="72"/>
      <c r="F57" s="108" t="s">
        <v>30</v>
      </c>
      <c r="G57" s="28">
        <v>3</v>
      </c>
      <c r="H57" s="28">
        <v>10</v>
      </c>
      <c r="I57" s="22">
        <v>6240195020</v>
      </c>
      <c r="J57" s="24" t="s">
        <v>2</v>
      </c>
      <c r="K57" s="53">
        <v>185713.8</v>
      </c>
      <c r="L57" s="53">
        <v>117000</v>
      </c>
      <c r="M57" s="53">
        <v>117000</v>
      </c>
      <c r="N57" s="16" t="s">
        <v>0</v>
      </c>
    </row>
    <row r="58" spans="1:14" ht="30" customHeight="1">
      <c r="A58" s="17"/>
      <c r="B58" s="127"/>
      <c r="C58" s="185" t="s">
        <v>28</v>
      </c>
      <c r="D58" s="186"/>
      <c r="E58" s="186"/>
      <c r="F58" s="187"/>
      <c r="G58" s="19">
        <v>3</v>
      </c>
      <c r="H58" s="19">
        <v>14</v>
      </c>
      <c r="I58" s="116">
        <v>0</v>
      </c>
      <c r="J58" s="15">
        <v>0</v>
      </c>
      <c r="K58" s="60">
        <f>K61</f>
        <v>10000</v>
      </c>
      <c r="L58" s="60">
        <f>L61</f>
        <v>10000</v>
      </c>
      <c r="M58" s="60">
        <f>M61</f>
        <v>10000</v>
      </c>
      <c r="N58" s="16"/>
    </row>
    <row r="59" spans="1:14" ht="50.4" customHeight="1">
      <c r="A59" s="17"/>
      <c r="B59" s="127"/>
      <c r="C59" s="107"/>
      <c r="D59" s="130"/>
      <c r="E59" s="131"/>
      <c r="F59" s="95" t="s">
        <v>61</v>
      </c>
      <c r="G59" s="13">
        <v>3</v>
      </c>
      <c r="H59" s="13">
        <v>14</v>
      </c>
      <c r="I59" s="128">
        <v>6200000000</v>
      </c>
      <c r="J59" s="15">
        <v>0</v>
      </c>
      <c r="K59" s="60">
        <f>K61</f>
        <v>10000</v>
      </c>
      <c r="L59" s="60">
        <f>L61</f>
        <v>10000</v>
      </c>
      <c r="M59" s="60">
        <f>M61</f>
        <v>10000</v>
      </c>
      <c r="N59" s="16"/>
    </row>
    <row r="60" spans="1:14" ht="21" customHeight="1">
      <c r="A60" s="17"/>
      <c r="B60" s="180" t="s">
        <v>62</v>
      </c>
      <c r="C60" s="170"/>
      <c r="D60" s="170"/>
      <c r="E60" s="170"/>
      <c r="F60" s="171"/>
      <c r="G60" s="19">
        <v>3</v>
      </c>
      <c r="H60" s="19">
        <v>14</v>
      </c>
      <c r="I60" s="128">
        <v>6240000000</v>
      </c>
      <c r="J60" s="31">
        <v>0</v>
      </c>
      <c r="K60" s="60">
        <f>K61</f>
        <v>10000</v>
      </c>
      <c r="L60" s="60">
        <f t="shared" ref="L60:M60" si="20">L61</f>
        <v>10000</v>
      </c>
      <c r="M60" s="60">
        <f t="shared" si="20"/>
        <v>10000</v>
      </c>
      <c r="N60" s="16"/>
    </row>
    <row r="61" spans="1:14" ht="21" customHeight="1">
      <c r="A61" s="17"/>
      <c r="B61" s="76"/>
      <c r="C61" s="70"/>
      <c r="D61" s="73"/>
      <c r="E61" s="36"/>
      <c r="F61" s="37" t="s">
        <v>45</v>
      </c>
      <c r="G61" s="23">
        <v>3</v>
      </c>
      <c r="H61" s="23">
        <v>14</v>
      </c>
      <c r="I61" s="22">
        <v>6240100000</v>
      </c>
      <c r="J61" s="24">
        <v>0</v>
      </c>
      <c r="K61" s="53">
        <f t="shared" ref="K61:M62" si="21">K62</f>
        <v>10000</v>
      </c>
      <c r="L61" s="53">
        <f t="shared" si="21"/>
        <v>10000</v>
      </c>
      <c r="M61" s="53">
        <f t="shared" si="21"/>
        <v>10000</v>
      </c>
      <c r="N61" s="16"/>
    </row>
    <row r="62" spans="1:14" ht="21" customHeight="1">
      <c r="A62" s="17"/>
      <c r="B62" s="76"/>
      <c r="C62" s="70"/>
      <c r="D62" s="73"/>
      <c r="E62" s="36"/>
      <c r="F62" s="37" t="s">
        <v>29</v>
      </c>
      <c r="G62" s="23">
        <v>3</v>
      </c>
      <c r="H62" s="23">
        <v>14</v>
      </c>
      <c r="I62" s="22">
        <v>6240120040</v>
      </c>
      <c r="J62" s="24">
        <v>0</v>
      </c>
      <c r="K62" s="53">
        <f t="shared" si="21"/>
        <v>10000</v>
      </c>
      <c r="L62" s="53">
        <f t="shared" si="21"/>
        <v>10000</v>
      </c>
      <c r="M62" s="53">
        <f t="shared" si="21"/>
        <v>10000</v>
      </c>
      <c r="N62" s="16"/>
    </row>
    <row r="63" spans="1:14" ht="28.8" customHeight="1">
      <c r="A63" s="17"/>
      <c r="B63" s="76"/>
      <c r="C63" s="70"/>
      <c r="D63" s="73"/>
      <c r="E63" s="36"/>
      <c r="F63" s="108" t="s">
        <v>30</v>
      </c>
      <c r="G63" s="23">
        <v>3</v>
      </c>
      <c r="H63" s="23">
        <v>14</v>
      </c>
      <c r="I63" s="22">
        <v>6240120040</v>
      </c>
      <c r="J63" s="24">
        <v>240</v>
      </c>
      <c r="K63" s="53">
        <v>10000</v>
      </c>
      <c r="L63" s="53">
        <v>10000</v>
      </c>
      <c r="M63" s="53">
        <v>10000</v>
      </c>
      <c r="N63" s="16"/>
    </row>
    <row r="64" spans="1:14" ht="21" customHeight="1">
      <c r="A64" s="17"/>
      <c r="B64" s="181" t="s">
        <v>10</v>
      </c>
      <c r="C64" s="182"/>
      <c r="D64" s="182"/>
      <c r="E64" s="182"/>
      <c r="F64" s="183"/>
      <c r="G64" s="19">
        <v>4</v>
      </c>
      <c r="H64" s="19">
        <v>0</v>
      </c>
      <c r="I64" s="20">
        <v>0</v>
      </c>
      <c r="J64" s="15">
        <v>0</v>
      </c>
      <c r="K64" s="60">
        <f>K65</f>
        <v>5810342.5700000003</v>
      </c>
      <c r="L64" s="60">
        <f>L65</f>
        <v>2513000</v>
      </c>
      <c r="M64" s="60">
        <f>M65</f>
        <v>2583000</v>
      </c>
      <c r="N64" s="16" t="s">
        <v>0</v>
      </c>
    </row>
    <row r="65" spans="1:14" ht="22.8" customHeight="1">
      <c r="A65" s="17"/>
      <c r="B65" s="18"/>
      <c r="C65" s="184" t="s">
        <v>31</v>
      </c>
      <c r="D65" s="184"/>
      <c r="E65" s="184"/>
      <c r="F65" s="184"/>
      <c r="G65" s="19">
        <v>4</v>
      </c>
      <c r="H65" s="19">
        <v>9</v>
      </c>
      <c r="I65" s="20">
        <v>0</v>
      </c>
      <c r="J65" s="15">
        <v>0</v>
      </c>
      <c r="K65" s="60">
        <f>K66</f>
        <v>5810342.5700000003</v>
      </c>
      <c r="L65" s="60">
        <f>L66</f>
        <v>2513000</v>
      </c>
      <c r="M65" s="60">
        <f>M68</f>
        <v>2583000</v>
      </c>
      <c r="N65" s="16" t="s">
        <v>0</v>
      </c>
    </row>
    <row r="66" spans="1:14" ht="55.2" customHeight="1">
      <c r="A66" s="17"/>
      <c r="B66" s="18"/>
      <c r="C66" s="106"/>
      <c r="D66" s="124"/>
      <c r="E66" s="124"/>
      <c r="F66" s="95" t="s">
        <v>61</v>
      </c>
      <c r="G66" s="19">
        <v>4</v>
      </c>
      <c r="H66" s="19">
        <v>9</v>
      </c>
      <c r="I66" s="128">
        <v>6200000000</v>
      </c>
      <c r="J66" s="15">
        <v>0</v>
      </c>
      <c r="K66" s="60">
        <f>K68</f>
        <v>5810342.5700000003</v>
      </c>
      <c r="L66" s="60">
        <f>L68</f>
        <v>2513000</v>
      </c>
      <c r="M66" s="60">
        <f>M68</f>
        <v>2583000</v>
      </c>
      <c r="N66" s="16"/>
    </row>
    <row r="67" spans="1:14" ht="22.8" customHeight="1">
      <c r="A67" s="17"/>
      <c r="B67" s="180" t="s">
        <v>62</v>
      </c>
      <c r="C67" s="170"/>
      <c r="D67" s="170"/>
      <c r="E67" s="170"/>
      <c r="F67" s="171"/>
      <c r="G67" s="19">
        <v>4</v>
      </c>
      <c r="H67" s="19">
        <v>9</v>
      </c>
      <c r="I67" s="128">
        <v>6240000000</v>
      </c>
      <c r="J67" s="31">
        <v>0</v>
      </c>
      <c r="K67" s="60">
        <f>K68</f>
        <v>5810342.5700000003</v>
      </c>
      <c r="L67" s="60">
        <f t="shared" ref="L67:M67" si="22">L68</f>
        <v>2513000</v>
      </c>
      <c r="M67" s="60">
        <f t="shared" si="22"/>
        <v>2583000</v>
      </c>
      <c r="N67" s="16"/>
    </row>
    <row r="68" spans="1:14" ht="20.399999999999999" customHeight="1">
      <c r="A68" s="17"/>
      <c r="B68" s="76"/>
      <c r="C68" s="68"/>
      <c r="D68" s="188" t="s">
        <v>47</v>
      </c>
      <c r="E68" s="188"/>
      <c r="F68" s="188"/>
      <c r="G68" s="23">
        <v>4</v>
      </c>
      <c r="H68" s="23">
        <v>9</v>
      </c>
      <c r="I68" s="22">
        <v>6240200000</v>
      </c>
      <c r="J68" s="24">
        <v>0</v>
      </c>
      <c r="K68" s="53">
        <f>K69+K73+K71+K75</f>
        <v>5810342.5700000003</v>
      </c>
      <c r="L68" s="53">
        <f>L69+L73</f>
        <v>2513000</v>
      </c>
      <c r="M68" s="53">
        <f>M69+M73</f>
        <v>2583000</v>
      </c>
      <c r="N68" s="16" t="s">
        <v>0</v>
      </c>
    </row>
    <row r="69" spans="1:14" ht="29.4" customHeight="1">
      <c r="A69" s="17"/>
      <c r="B69" s="76"/>
      <c r="C69" s="65"/>
      <c r="D69" s="64"/>
      <c r="E69" s="188" t="s">
        <v>43</v>
      </c>
      <c r="F69" s="188"/>
      <c r="G69" s="23">
        <v>4</v>
      </c>
      <c r="H69" s="23">
        <v>9</v>
      </c>
      <c r="I69" s="22">
        <v>6240295280</v>
      </c>
      <c r="J69" s="24">
        <v>0</v>
      </c>
      <c r="K69" s="100">
        <f>K70</f>
        <v>1349775.53</v>
      </c>
      <c r="L69" s="53">
        <f t="shared" ref="L69:M69" si="23">L70</f>
        <v>1471333</v>
      </c>
      <c r="M69" s="53">
        <f t="shared" si="23"/>
        <v>1541333</v>
      </c>
      <c r="N69" s="16" t="s">
        <v>0</v>
      </c>
    </row>
    <row r="70" spans="1:14" ht="31.8" customHeight="1">
      <c r="A70" s="17"/>
      <c r="B70" s="76"/>
      <c r="C70" s="65"/>
      <c r="D70" s="64"/>
      <c r="E70" s="64"/>
      <c r="F70" s="108" t="s">
        <v>30</v>
      </c>
      <c r="G70" s="23">
        <v>4</v>
      </c>
      <c r="H70" s="23">
        <v>9</v>
      </c>
      <c r="I70" s="22">
        <v>6240295280</v>
      </c>
      <c r="J70" s="24" t="s">
        <v>2</v>
      </c>
      <c r="K70" s="53">
        <v>1349775.53</v>
      </c>
      <c r="L70" s="53">
        <v>1471333</v>
      </c>
      <c r="M70" s="53">
        <v>1541333</v>
      </c>
      <c r="N70" s="16" t="s">
        <v>0</v>
      </c>
    </row>
    <row r="71" spans="1:14" ht="63" customHeight="1">
      <c r="A71" s="17"/>
      <c r="B71" s="149"/>
      <c r="C71" s="107"/>
      <c r="D71" s="104"/>
      <c r="E71" s="104"/>
      <c r="F71" s="117" t="s">
        <v>74</v>
      </c>
      <c r="G71" s="23">
        <v>4</v>
      </c>
      <c r="H71" s="23">
        <v>9</v>
      </c>
      <c r="I71" s="153" t="s">
        <v>75</v>
      </c>
      <c r="J71" s="24">
        <v>0</v>
      </c>
      <c r="K71" s="99">
        <f>K72</f>
        <v>1718900.04</v>
      </c>
      <c r="L71" s="99">
        <f t="shared" ref="L71:M71" si="24">L72</f>
        <v>0</v>
      </c>
      <c r="M71" s="99">
        <f t="shared" si="24"/>
        <v>0</v>
      </c>
      <c r="N71" s="16"/>
    </row>
    <row r="72" spans="1:14" ht="31.8" customHeight="1">
      <c r="A72" s="17"/>
      <c r="B72" s="149"/>
      <c r="C72" s="107"/>
      <c r="D72" s="104"/>
      <c r="E72" s="104"/>
      <c r="F72" s="117" t="s">
        <v>30</v>
      </c>
      <c r="G72" s="23">
        <v>4</v>
      </c>
      <c r="H72" s="23">
        <v>9</v>
      </c>
      <c r="I72" s="153" t="s">
        <v>75</v>
      </c>
      <c r="J72" s="24" t="s">
        <v>2</v>
      </c>
      <c r="K72" s="99">
        <v>1718900.04</v>
      </c>
      <c r="L72" s="99">
        <v>0</v>
      </c>
      <c r="M72" s="99">
        <v>0</v>
      </c>
      <c r="N72" s="16"/>
    </row>
    <row r="73" spans="1:14" ht="33" customHeight="1">
      <c r="A73" s="17"/>
      <c r="B73" s="76"/>
      <c r="C73" s="70"/>
      <c r="D73" s="73"/>
      <c r="E73" s="73"/>
      <c r="F73" s="48" t="s">
        <v>40</v>
      </c>
      <c r="G73" s="23">
        <v>4</v>
      </c>
      <c r="H73" s="23">
        <v>9</v>
      </c>
      <c r="I73" s="51" t="s">
        <v>48</v>
      </c>
      <c r="J73" s="24">
        <v>0</v>
      </c>
      <c r="K73" s="99">
        <f>K74</f>
        <v>1041667</v>
      </c>
      <c r="L73" s="99">
        <f>L74</f>
        <v>1041667</v>
      </c>
      <c r="M73" s="99">
        <f>M74</f>
        <v>1041667</v>
      </c>
      <c r="N73" s="16"/>
    </row>
    <row r="74" spans="1:14" ht="35.4" customHeight="1">
      <c r="A74" s="17"/>
      <c r="B74" s="76"/>
      <c r="C74" s="70"/>
      <c r="D74" s="73"/>
      <c r="E74" s="73"/>
      <c r="F74" s="117" t="s">
        <v>30</v>
      </c>
      <c r="G74" s="23">
        <v>4</v>
      </c>
      <c r="H74" s="23">
        <v>9</v>
      </c>
      <c r="I74" s="51" t="s">
        <v>48</v>
      </c>
      <c r="J74" s="24">
        <v>240</v>
      </c>
      <c r="K74" s="99">
        <v>1041667</v>
      </c>
      <c r="L74" s="99">
        <v>1041667</v>
      </c>
      <c r="M74" s="99">
        <v>1041667</v>
      </c>
      <c r="N74" s="16"/>
    </row>
    <row r="75" spans="1:14" ht="21" customHeight="1">
      <c r="A75" s="17"/>
      <c r="B75" s="163"/>
      <c r="C75" s="162"/>
      <c r="D75" s="164"/>
      <c r="E75" s="164"/>
      <c r="F75" s="117" t="s">
        <v>87</v>
      </c>
      <c r="G75" s="23">
        <v>4</v>
      </c>
      <c r="H75" s="23">
        <v>9</v>
      </c>
      <c r="I75" s="165" t="s">
        <v>88</v>
      </c>
      <c r="J75" s="24">
        <v>0</v>
      </c>
      <c r="K75" s="99">
        <f>K76</f>
        <v>1700000</v>
      </c>
      <c r="L75" s="99">
        <f>L76</f>
        <v>0</v>
      </c>
      <c r="M75" s="99">
        <f>M76</f>
        <v>0</v>
      </c>
      <c r="N75" s="16"/>
    </row>
    <row r="76" spans="1:14" ht="30.6" customHeight="1">
      <c r="A76" s="17"/>
      <c r="B76" s="163"/>
      <c r="C76" s="162"/>
      <c r="D76" s="164"/>
      <c r="E76" s="164"/>
      <c r="F76" s="117" t="s">
        <v>30</v>
      </c>
      <c r="G76" s="23">
        <v>4</v>
      </c>
      <c r="H76" s="23">
        <v>9</v>
      </c>
      <c r="I76" s="165" t="s">
        <v>89</v>
      </c>
      <c r="J76" s="24">
        <v>240</v>
      </c>
      <c r="K76" s="99">
        <v>1700000</v>
      </c>
      <c r="L76" s="99">
        <v>0</v>
      </c>
      <c r="M76" s="99">
        <v>0</v>
      </c>
      <c r="N76" s="16"/>
    </row>
    <row r="77" spans="1:14" ht="20.399999999999999" customHeight="1">
      <c r="A77" s="17"/>
      <c r="B77" s="202" t="s">
        <v>9</v>
      </c>
      <c r="C77" s="202"/>
      <c r="D77" s="202"/>
      <c r="E77" s="202"/>
      <c r="F77" s="202"/>
      <c r="G77" s="19">
        <v>5</v>
      </c>
      <c r="H77" s="19">
        <v>0</v>
      </c>
      <c r="I77" s="20">
        <v>0</v>
      </c>
      <c r="J77" s="15">
        <v>0</v>
      </c>
      <c r="K77" s="60">
        <f>K78+K83</f>
        <v>3032204.59</v>
      </c>
      <c r="L77" s="60">
        <f>L78+L83</f>
        <v>3174890</v>
      </c>
      <c r="M77" s="60">
        <f>M78+M83</f>
        <v>1211800</v>
      </c>
      <c r="N77" s="16"/>
    </row>
    <row r="78" spans="1:14" ht="19.2" customHeight="1">
      <c r="A78" s="17"/>
      <c r="B78" s="18"/>
      <c r="C78" s="184" t="s">
        <v>8</v>
      </c>
      <c r="D78" s="184"/>
      <c r="E78" s="184"/>
      <c r="F78" s="184"/>
      <c r="G78" s="19">
        <v>5</v>
      </c>
      <c r="H78" s="19">
        <v>1</v>
      </c>
      <c r="I78" s="20">
        <v>0</v>
      </c>
      <c r="J78" s="15">
        <v>0</v>
      </c>
      <c r="K78" s="60">
        <f>K79</f>
        <v>45000</v>
      </c>
      <c r="L78" s="60">
        <f t="shared" ref="L78:M81" si="25">L79</f>
        <v>45000</v>
      </c>
      <c r="M78" s="60">
        <f t="shared" si="25"/>
        <v>45000</v>
      </c>
      <c r="N78" s="16"/>
    </row>
    <row r="79" spans="1:14" ht="22.2" customHeight="1">
      <c r="A79" s="17"/>
      <c r="B79" s="76"/>
      <c r="C79" s="68"/>
      <c r="D79" s="188" t="s">
        <v>3</v>
      </c>
      <c r="E79" s="188"/>
      <c r="F79" s="188"/>
      <c r="G79" s="28">
        <v>5</v>
      </c>
      <c r="H79" s="28">
        <v>1</v>
      </c>
      <c r="I79" s="38">
        <v>7700000000</v>
      </c>
      <c r="J79" s="24">
        <v>0</v>
      </c>
      <c r="K79" s="53">
        <f>K81</f>
        <v>45000</v>
      </c>
      <c r="L79" s="53">
        <f>L81</f>
        <v>45000</v>
      </c>
      <c r="M79" s="53">
        <f>M81</f>
        <v>45000</v>
      </c>
      <c r="N79" s="16"/>
    </row>
    <row r="80" spans="1:14" ht="19.8" customHeight="1">
      <c r="A80" s="17"/>
      <c r="B80" s="105"/>
      <c r="C80" s="106"/>
      <c r="D80" s="102"/>
      <c r="E80" s="101"/>
      <c r="F80" s="160" t="s">
        <v>85</v>
      </c>
      <c r="G80" s="28">
        <v>5</v>
      </c>
      <c r="H80" s="28">
        <v>1</v>
      </c>
      <c r="I80" s="38">
        <v>7730000000</v>
      </c>
      <c r="J80" s="24">
        <v>0</v>
      </c>
      <c r="K80" s="53">
        <f>K81</f>
        <v>45000</v>
      </c>
      <c r="L80" s="53">
        <f t="shared" ref="L80:M80" si="26">L81</f>
        <v>45000</v>
      </c>
      <c r="M80" s="53">
        <f t="shared" si="26"/>
        <v>45000</v>
      </c>
      <c r="N80" s="16"/>
    </row>
    <row r="81" spans="1:14" ht="51.6" customHeight="1">
      <c r="A81" s="17"/>
      <c r="B81" s="76"/>
      <c r="C81" s="65"/>
      <c r="D81" s="72"/>
      <c r="E81" s="188" t="s">
        <v>25</v>
      </c>
      <c r="F81" s="188"/>
      <c r="G81" s="28">
        <v>5</v>
      </c>
      <c r="H81" s="28">
        <v>1</v>
      </c>
      <c r="I81" s="38">
        <v>7730090140</v>
      </c>
      <c r="J81" s="24">
        <v>0</v>
      </c>
      <c r="K81" s="53">
        <f>K82</f>
        <v>45000</v>
      </c>
      <c r="L81" s="53">
        <f t="shared" si="25"/>
        <v>45000</v>
      </c>
      <c r="M81" s="53">
        <f t="shared" si="25"/>
        <v>45000</v>
      </c>
      <c r="N81" s="16"/>
    </row>
    <row r="82" spans="1:14" ht="31.8" customHeight="1">
      <c r="A82" s="17"/>
      <c r="B82" s="76"/>
      <c r="C82" s="65"/>
      <c r="D82" s="64"/>
      <c r="E82" s="72"/>
      <c r="F82" s="108" t="s">
        <v>30</v>
      </c>
      <c r="G82" s="28">
        <v>5</v>
      </c>
      <c r="H82" s="28">
        <v>1</v>
      </c>
      <c r="I82" s="38">
        <v>7730090140</v>
      </c>
      <c r="J82" s="24" t="s">
        <v>2</v>
      </c>
      <c r="K82" s="53">
        <v>45000</v>
      </c>
      <c r="L82" s="53">
        <v>45000</v>
      </c>
      <c r="M82" s="53">
        <v>45000</v>
      </c>
      <c r="N82" s="16"/>
    </row>
    <row r="83" spans="1:14" ht="18.75" customHeight="1">
      <c r="A83" s="17"/>
      <c r="B83" s="18"/>
      <c r="C83" s="184" t="s">
        <v>7</v>
      </c>
      <c r="D83" s="184"/>
      <c r="E83" s="184"/>
      <c r="F83" s="184"/>
      <c r="G83" s="19">
        <v>5</v>
      </c>
      <c r="H83" s="19">
        <v>3</v>
      </c>
      <c r="I83" s="20">
        <v>0</v>
      </c>
      <c r="J83" s="15">
        <v>0</v>
      </c>
      <c r="K83" s="60">
        <f>K84</f>
        <v>2987204.59</v>
      </c>
      <c r="L83" s="60">
        <f>L86</f>
        <v>3129890</v>
      </c>
      <c r="M83" s="60">
        <f>M84</f>
        <v>1166800</v>
      </c>
      <c r="N83" s="16"/>
    </row>
    <row r="84" spans="1:14" ht="52.2" customHeight="1">
      <c r="A84" s="17"/>
      <c r="B84" s="18"/>
      <c r="C84" s="106"/>
      <c r="D84" s="124"/>
      <c r="E84" s="124"/>
      <c r="F84" s="95" t="s">
        <v>61</v>
      </c>
      <c r="G84" s="19">
        <v>5</v>
      </c>
      <c r="H84" s="19">
        <v>3</v>
      </c>
      <c r="I84" s="128">
        <v>6200000000</v>
      </c>
      <c r="J84" s="15">
        <v>0</v>
      </c>
      <c r="K84" s="60">
        <f>K86+K91</f>
        <v>2987204.59</v>
      </c>
      <c r="L84" s="60">
        <f>L86+L91</f>
        <v>3129890</v>
      </c>
      <c r="M84" s="60">
        <f>M86+M91</f>
        <v>1166800</v>
      </c>
      <c r="N84" s="16"/>
    </row>
    <row r="85" spans="1:14" ht="21.6" customHeight="1">
      <c r="A85" s="17"/>
      <c r="B85" s="18"/>
      <c r="C85" s="106"/>
      <c r="D85" s="106"/>
      <c r="E85" s="69"/>
      <c r="F85" s="146" t="s">
        <v>62</v>
      </c>
      <c r="G85" s="19">
        <v>5</v>
      </c>
      <c r="H85" s="19">
        <v>3</v>
      </c>
      <c r="I85" s="128">
        <v>6240000000</v>
      </c>
      <c r="J85" s="31">
        <v>0</v>
      </c>
      <c r="K85" s="60">
        <f>K86</f>
        <v>1750691.72</v>
      </c>
      <c r="L85" s="60">
        <f t="shared" ref="L85:M85" si="27">L86</f>
        <v>3129890</v>
      </c>
      <c r="M85" s="60">
        <f t="shared" si="27"/>
        <v>1166800</v>
      </c>
      <c r="N85" s="16"/>
    </row>
    <row r="86" spans="1:14" ht="32.4" customHeight="1">
      <c r="A86" s="17"/>
      <c r="B86" s="127"/>
      <c r="C86" s="106"/>
      <c r="D86" s="199" t="s">
        <v>49</v>
      </c>
      <c r="E86" s="200"/>
      <c r="F86" s="201"/>
      <c r="G86" s="13">
        <v>5</v>
      </c>
      <c r="H86" s="13">
        <v>3</v>
      </c>
      <c r="I86" s="128">
        <v>6240300000</v>
      </c>
      <c r="J86" s="15">
        <v>0</v>
      </c>
      <c r="K86" s="60">
        <f>K87+K89</f>
        <v>1750691.72</v>
      </c>
      <c r="L86" s="60">
        <f t="shared" ref="L86:M86" si="28">L87+L89</f>
        <v>3129890</v>
      </c>
      <c r="M86" s="60">
        <f t="shared" si="28"/>
        <v>1166800</v>
      </c>
      <c r="N86" s="16" t="s">
        <v>0</v>
      </c>
    </row>
    <row r="87" spans="1:14" ht="31.8" customHeight="1">
      <c r="A87" s="17"/>
      <c r="B87" s="76"/>
      <c r="C87" s="65"/>
      <c r="D87" s="64"/>
      <c r="E87" s="188" t="s">
        <v>50</v>
      </c>
      <c r="F87" s="188"/>
      <c r="G87" s="23">
        <v>5</v>
      </c>
      <c r="H87" s="23">
        <v>3</v>
      </c>
      <c r="I87" s="22">
        <v>6240395310</v>
      </c>
      <c r="J87" s="24">
        <v>0</v>
      </c>
      <c r="K87" s="53">
        <f t="shared" ref="K87:M87" si="29">K88</f>
        <v>1750691.72</v>
      </c>
      <c r="L87" s="53">
        <f t="shared" si="29"/>
        <v>982260</v>
      </c>
      <c r="M87" s="53">
        <f t="shared" si="29"/>
        <v>1166800</v>
      </c>
      <c r="N87" s="16" t="s">
        <v>0</v>
      </c>
    </row>
    <row r="88" spans="1:14" ht="30.6" customHeight="1">
      <c r="A88" s="17"/>
      <c r="B88" s="76"/>
      <c r="C88" s="65"/>
      <c r="D88" s="64"/>
      <c r="E88" s="72"/>
      <c r="F88" s="108" t="s">
        <v>30</v>
      </c>
      <c r="G88" s="28">
        <v>5</v>
      </c>
      <c r="H88" s="28">
        <v>3</v>
      </c>
      <c r="I88" s="22">
        <v>6240395310</v>
      </c>
      <c r="J88" s="24" t="s">
        <v>2</v>
      </c>
      <c r="K88" s="53">
        <v>1750691.72</v>
      </c>
      <c r="L88" s="53">
        <v>982260</v>
      </c>
      <c r="M88" s="53">
        <v>1166800</v>
      </c>
      <c r="N88" s="16" t="s">
        <v>0</v>
      </c>
    </row>
    <row r="89" spans="1:14" ht="22.2" customHeight="1">
      <c r="A89" s="17"/>
      <c r="B89" s="119"/>
      <c r="C89" s="107"/>
      <c r="D89" s="104"/>
      <c r="E89" s="103"/>
      <c r="F89" s="117" t="s">
        <v>56</v>
      </c>
      <c r="G89" s="23">
        <v>5</v>
      </c>
      <c r="H89" s="23">
        <v>3</v>
      </c>
      <c r="I89" s="123" t="s">
        <v>57</v>
      </c>
      <c r="J89" s="24">
        <v>0</v>
      </c>
      <c r="K89" s="99">
        <f>K90</f>
        <v>0</v>
      </c>
      <c r="L89" s="99">
        <f t="shared" ref="L89:M89" si="30">L90</f>
        <v>2147630</v>
      </c>
      <c r="M89" s="99">
        <f t="shared" si="30"/>
        <v>0</v>
      </c>
      <c r="N89" s="16"/>
    </row>
    <row r="90" spans="1:14" ht="33" customHeight="1">
      <c r="A90" s="17"/>
      <c r="B90" s="119"/>
      <c r="C90" s="107"/>
      <c r="D90" s="104"/>
      <c r="E90" s="103"/>
      <c r="F90" s="108" t="s">
        <v>30</v>
      </c>
      <c r="G90" s="28">
        <v>5</v>
      </c>
      <c r="H90" s="28">
        <v>3</v>
      </c>
      <c r="I90" s="123" t="s">
        <v>57</v>
      </c>
      <c r="J90" s="24" t="s">
        <v>2</v>
      </c>
      <c r="K90" s="99">
        <v>0</v>
      </c>
      <c r="L90" s="99">
        <v>2147630</v>
      </c>
      <c r="M90" s="99">
        <v>0</v>
      </c>
      <c r="N90" s="16"/>
    </row>
    <row r="91" spans="1:14" ht="18.600000000000001" customHeight="1">
      <c r="A91" s="17"/>
      <c r="B91" s="105"/>
      <c r="C91" s="107"/>
      <c r="D91" s="104"/>
      <c r="E91" s="103"/>
      <c r="F91" s="120" t="s">
        <v>51</v>
      </c>
      <c r="G91" s="19">
        <v>5</v>
      </c>
      <c r="H91" s="19">
        <v>3</v>
      </c>
      <c r="I91" s="121">
        <v>6250000000</v>
      </c>
      <c r="J91" s="15">
        <v>0</v>
      </c>
      <c r="K91" s="122">
        <f>K92</f>
        <v>1236512.8700000001</v>
      </c>
      <c r="L91" s="122">
        <f t="shared" ref="L91:M91" si="31">L92</f>
        <v>0</v>
      </c>
      <c r="M91" s="122">
        <f t="shared" si="31"/>
        <v>0</v>
      </c>
      <c r="N91" s="16"/>
    </row>
    <row r="92" spans="1:14" ht="50.4" customHeight="1">
      <c r="A92" s="17"/>
      <c r="B92" s="105"/>
      <c r="C92" s="107"/>
      <c r="D92" s="104"/>
      <c r="E92" s="103"/>
      <c r="F92" s="120" t="s">
        <v>52</v>
      </c>
      <c r="G92" s="19">
        <v>5</v>
      </c>
      <c r="H92" s="19">
        <v>3</v>
      </c>
      <c r="I92" s="121" t="s">
        <v>53</v>
      </c>
      <c r="J92" s="15">
        <v>0</v>
      </c>
      <c r="K92" s="122">
        <f>K95+K93</f>
        <v>1236512.8700000001</v>
      </c>
      <c r="L92" s="122">
        <f t="shared" ref="L92:M92" si="32">L95</f>
        <v>0</v>
      </c>
      <c r="M92" s="122">
        <f t="shared" si="32"/>
        <v>0</v>
      </c>
      <c r="N92" s="16"/>
    </row>
    <row r="93" spans="1:14" ht="31.2" customHeight="1">
      <c r="A93" s="17"/>
      <c r="B93" s="147"/>
      <c r="C93" s="107"/>
      <c r="D93" s="104"/>
      <c r="E93" s="103"/>
      <c r="F93" s="120" t="s">
        <v>73</v>
      </c>
      <c r="G93" s="19">
        <v>5</v>
      </c>
      <c r="H93" s="19">
        <v>3</v>
      </c>
      <c r="I93" s="121" t="s">
        <v>72</v>
      </c>
      <c r="J93" s="15">
        <v>0</v>
      </c>
      <c r="K93" s="122">
        <f>K94</f>
        <v>940974.67</v>
      </c>
      <c r="L93" s="122">
        <f t="shared" ref="L93:M93" si="33">L94</f>
        <v>0</v>
      </c>
      <c r="M93" s="122">
        <f t="shared" si="33"/>
        <v>0</v>
      </c>
      <c r="N93" s="16"/>
    </row>
    <row r="94" spans="1:14" ht="33" customHeight="1">
      <c r="A94" s="17"/>
      <c r="B94" s="147"/>
      <c r="C94" s="107"/>
      <c r="D94" s="104"/>
      <c r="E94" s="103"/>
      <c r="F94" s="54" t="s">
        <v>30</v>
      </c>
      <c r="G94" s="28">
        <v>5</v>
      </c>
      <c r="H94" s="28">
        <v>3</v>
      </c>
      <c r="I94" s="55" t="s">
        <v>72</v>
      </c>
      <c r="J94" s="24">
        <v>240</v>
      </c>
      <c r="K94" s="52">
        <v>940974.67</v>
      </c>
      <c r="L94" s="52">
        <v>0</v>
      </c>
      <c r="M94" s="52">
        <v>0</v>
      </c>
      <c r="N94" s="16"/>
    </row>
    <row r="95" spans="1:14" ht="35.4" customHeight="1">
      <c r="A95" s="17"/>
      <c r="B95" s="105"/>
      <c r="C95" s="107"/>
      <c r="D95" s="104"/>
      <c r="E95" s="103"/>
      <c r="F95" s="120" t="s">
        <v>64</v>
      </c>
      <c r="G95" s="19">
        <v>5</v>
      </c>
      <c r="H95" s="19">
        <v>3</v>
      </c>
      <c r="I95" s="121" t="s">
        <v>63</v>
      </c>
      <c r="J95" s="15">
        <v>0</v>
      </c>
      <c r="K95" s="122">
        <f>K96</f>
        <v>295538.2</v>
      </c>
      <c r="L95" s="122">
        <f t="shared" ref="L95:M95" si="34">L96</f>
        <v>0</v>
      </c>
      <c r="M95" s="122">
        <f t="shared" si="34"/>
        <v>0</v>
      </c>
      <c r="N95" s="16"/>
    </row>
    <row r="96" spans="1:14" ht="32.4" customHeight="1">
      <c r="A96" s="17"/>
      <c r="B96" s="76"/>
      <c r="C96" s="70"/>
      <c r="D96" s="73"/>
      <c r="E96" s="36"/>
      <c r="F96" s="54" t="s">
        <v>30</v>
      </c>
      <c r="G96" s="28">
        <v>5</v>
      </c>
      <c r="H96" s="28">
        <v>3</v>
      </c>
      <c r="I96" s="55" t="s">
        <v>63</v>
      </c>
      <c r="J96" s="24">
        <v>240</v>
      </c>
      <c r="K96" s="52">
        <v>295538.2</v>
      </c>
      <c r="L96" s="52">
        <v>0</v>
      </c>
      <c r="M96" s="52">
        <v>0</v>
      </c>
      <c r="N96" s="16" t="s">
        <v>0</v>
      </c>
    </row>
    <row r="97" spans="1:14" ht="18" customHeight="1">
      <c r="A97" s="17"/>
      <c r="B97" s="219" t="s">
        <v>32</v>
      </c>
      <c r="C97" s="220"/>
      <c r="D97" s="220"/>
      <c r="E97" s="220"/>
      <c r="F97" s="221"/>
      <c r="G97" s="29">
        <v>8</v>
      </c>
      <c r="H97" s="29">
        <v>0</v>
      </c>
      <c r="I97" s="30">
        <v>0</v>
      </c>
      <c r="J97" s="31">
        <v>0</v>
      </c>
      <c r="K97" s="59">
        <f>K98</f>
        <v>7247866.1600000001</v>
      </c>
      <c r="L97" s="59">
        <f>L98</f>
        <v>6532099</v>
      </c>
      <c r="M97" s="59">
        <f>M98</f>
        <v>6480500</v>
      </c>
      <c r="N97" s="16"/>
    </row>
    <row r="98" spans="1:14" ht="19.8" customHeight="1">
      <c r="A98" s="17"/>
      <c r="B98" s="18"/>
      <c r="C98" s="166" t="s">
        <v>6</v>
      </c>
      <c r="D98" s="167"/>
      <c r="E98" s="167"/>
      <c r="F98" s="168"/>
      <c r="G98" s="19">
        <v>8</v>
      </c>
      <c r="H98" s="19">
        <v>1</v>
      </c>
      <c r="I98" s="20">
        <v>0</v>
      </c>
      <c r="J98" s="15">
        <v>0</v>
      </c>
      <c r="K98" s="60">
        <f>K101</f>
        <v>7247866.1600000001</v>
      </c>
      <c r="L98" s="60">
        <f>L101</f>
        <v>6532099</v>
      </c>
      <c r="M98" s="60">
        <f>M101</f>
        <v>6480500</v>
      </c>
      <c r="N98" s="16"/>
    </row>
    <row r="99" spans="1:14" ht="47.4" customHeight="1">
      <c r="A99" s="17"/>
      <c r="B99" s="18"/>
      <c r="C99" s="106"/>
      <c r="D99" s="124"/>
      <c r="E99" s="124"/>
      <c r="F99" s="95" t="s">
        <v>61</v>
      </c>
      <c r="G99" s="19">
        <v>8</v>
      </c>
      <c r="H99" s="19">
        <v>1</v>
      </c>
      <c r="I99" s="128">
        <v>6200000000</v>
      </c>
      <c r="J99" s="15">
        <v>0</v>
      </c>
      <c r="K99" s="60">
        <f>K101</f>
        <v>7247866.1600000001</v>
      </c>
      <c r="L99" s="60">
        <f>L101</f>
        <v>6532099</v>
      </c>
      <c r="M99" s="60">
        <f>M101</f>
        <v>6480500</v>
      </c>
      <c r="N99" s="16"/>
    </row>
    <row r="100" spans="1:14" ht="22.8" customHeight="1">
      <c r="A100" s="17"/>
      <c r="B100" s="180" t="s">
        <v>62</v>
      </c>
      <c r="C100" s="170"/>
      <c r="D100" s="170"/>
      <c r="E100" s="170"/>
      <c r="F100" s="171"/>
      <c r="G100" s="19">
        <v>8</v>
      </c>
      <c r="H100" s="19">
        <v>1</v>
      </c>
      <c r="I100" s="128">
        <v>6240000000</v>
      </c>
      <c r="J100" s="31">
        <v>0</v>
      </c>
      <c r="K100" s="60">
        <f>K101</f>
        <v>7247866.1600000001</v>
      </c>
      <c r="L100" s="60">
        <f t="shared" ref="L100:M100" si="35">L101</f>
        <v>6532099</v>
      </c>
      <c r="M100" s="60">
        <f t="shared" si="35"/>
        <v>6480500</v>
      </c>
      <c r="N100" s="16"/>
    </row>
    <row r="101" spans="1:14" ht="24" customHeight="1">
      <c r="A101" s="17"/>
      <c r="B101" s="76"/>
      <c r="C101" s="68"/>
      <c r="D101" s="216" t="s">
        <v>84</v>
      </c>
      <c r="E101" s="217"/>
      <c r="F101" s="218"/>
      <c r="G101" s="23">
        <v>8</v>
      </c>
      <c r="H101" s="23">
        <v>1</v>
      </c>
      <c r="I101" s="22">
        <v>6240400000</v>
      </c>
      <c r="J101" s="24">
        <v>0</v>
      </c>
      <c r="K101" s="53">
        <f>K102+K106+K108+K104</f>
        <v>7247866.1600000001</v>
      </c>
      <c r="L101" s="53">
        <f>L102+L106</f>
        <v>6532099</v>
      </c>
      <c r="M101" s="53">
        <f>M102+M106</f>
        <v>6480500</v>
      </c>
      <c r="N101" s="16"/>
    </row>
    <row r="102" spans="1:14" ht="48.6" customHeight="1">
      <c r="A102" s="17"/>
      <c r="B102" s="39"/>
      <c r="C102" s="40"/>
      <c r="D102" s="46"/>
      <c r="E102" s="178" t="s">
        <v>34</v>
      </c>
      <c r="F102" s="179"/>
      <c r="G102" s="23">
        <v>8</v>
      </c>
      <c r="H102" s="23">
        <v>1</v>
      </c>
      <c r="I102" s="22">
        <v>6240475080</v>
      </c>
      <c r="J102" s="24">
        <v>0</v>
      </c>
      <c r="K102" s="61">
        <f>K103</f>
        <v>4959500</v>
      </c>
      <c r="L102" s="52">
        <f t="shared" ref="L102:M102" si="36">L103</f>
        <v>6080500</v>
      </c>
      <c r="M102" s="52">
        <f t="shared" si="36"/>
        <v>6080500</v>
      </c>
      <c r="N102" s="16"/>
    </row>
    <row r="103" spans="1:14" ht="17.399999999999999" customHeight="1">
      <c r="A103" s="12"/>
      <c r="B103" s="151"/>
      <c r="C103" s="151"/>
      <c r="D103" s="150"/>
      <c r="E103" s="150"/>
      <c r="F103" s="150" t="s">
        <v>5</v>
      </c>
      <c r="G103" s="23">
        <v>8</v>
      </c>
      <c r="H103" s="23">
        <v>1</v>
      </c>
      <c r="I103" s="22">
        <v>6240475080</v>
      </c>
      <c r="J103" s="24">
        <v>540</v>
      </c>
      <c r="K103" s="61">
        <v>4959500</v>
      </c>
      <c r="L103" s="52">
        <v>6080500</v>
      </c>
      <c r="M103" s="52">
        <v>6080500</v>
      </c>
      <c r="N103" s="16" t="s">
        <v>0</v>
      </c>
    </row>
    <row r="104" spans="1:14" ht="17.399999999999999" customHeight="1">
      <c r="A104" s="12"/>
      <c r="B104" s="151"/>
      <c r="C104" s="151"/>
      <c r="D104" s="150"/>
      <c r="E104" s="150"/>
      <c r="F104" s="150" t="s">
        <v>76</v>
      </c>
      <c r="G104" s="23">
        <v>8</v>
      </c>
      <c r="H104" s="23">
        <v>1</v>
      </c>
      <c r="I104" s="22">
        <v>6240495110</v>
      </c>
      <c r="J104" s="24">
        <v>0</v>
      </c>
      <c r="K104" s="61">
        <f>K105</f>
        <v>60000</v>
      </c>
      <c r="L104" s="161">
        <f t="shared" ref="L104:M104" si="37">L105</f>
        <v>0</v>
      </c>
      <c r="M104" s="161">
        <f t="shared" si="37"/>
        <v>0</v>
      </c>
      <c r="N104" s="16"/>
    </row>
    <row r="105" spans="1:14" ht="31.2" customHeight="1">
      <c r="A105" s="12"/>
      <c r="B105" s="151"/>
      <c r="C105" s="151"/>
      <c r="D105" s="150"/>
      <c r="E105" s="150"/>
      <c r="F105" s="150" t="s">
        <v>30</v>
      </c>
      <c r="G105" s="23">
        <v>8</v>
      </c>
      <c r="H105" s="23">
        <v>1</v>
      </c>
      <c r="I105" s="22">
        <v>6240495110</v>
      </c>
      <c r="J105" s="24" t="s">
        <v>2</v>
      </c>
      <c r="K105" s="61">
        <v>60000</v>
      </c>
      <c r="L105" s="52">
        <v>0</v>
      </c>
      <c r="M105" s="52">
        <v>0</v>
      </c>
      <c r="N105" s="16"/>
    </row>
    <row r="106" spans="1:14" ht="28.8" customHeight="1">
      <c r="A106" s="12"/>
      <c r="B106" s="151"/>
      <c r="C106" s="151"/>
      <c r="D106" s="150"/>
      <c r="E106" s="150"/>
      <c r="F106" s="155" t="s">
        <v>54</v>
      </c>
      <c r="G106" s="23">
        <v>8</v>
      </c>
      <c r="H106" s="23">
        <v>1</v>
      </c>
      <c r="I106" s="22">
        <v>6240495220</v>
      </c>
      <c r="J106" s="24">
        <v>0</v>
      </c>
      <c r="K106" s="53">
        <f>K107</f>
        <v>886366.16</v>
      </c>
      <c r="L106" s="52">
        <f t="shared" ref="L106:M108" si="38">L107</f>
        <v>451599</v>
      </c>
      <c r="M106" s="52">
        <f t="shared" si="38"/>
        <v>400000</v>
      </c>
      <c r="N106" s="16" t="s">
        <v>0</v>
      </c>
    </row>
    <row r="107" spans="1:14" ht="32.4" customHeight="1">
      <c r="A107" s="12"/>
      <c r="B107" s="151"/>
      <c r="C107" s="151"/>
      <c r="D107" s="150"/>
      <c r="E107" s="150"/>
      <c r="F107" s="37" t="s">
        <v>30</v>
      </c>
      <c r="G107" s="23">
        <v>8</v>
      </c>
      <c r="H107" s="23">
        <v>1</v>
      </c>
      <c r="I107" s="22">
        <v>6240495220</v>
      </c>
      <c r="J107" s="24" t="s">
        <v>2</v>
      </c>
      <c r="K107" s="53">
        <v>886366.16</v>
      </c>
      <c r="L107" s="52">
        <v>451599</v>
      </c>
      <c r="M107" s="52">
        <v>400000</v>
      </c>
      <c r="N107" s="16"/>
    </row>
    <row r="108" spans="1:14" ht="33" customHeight="1">
      <c r="A108" s="12"/>
      <c r="B108" s="151"/>
      <c r="C108" s="151"/>
      <c r="D108" s="150"/>
      <c r="E108" s="150"/>
      <c r="F108" s="37" t="s">
        <v>36</v>
      </c>
      <c r="G108" s="23">
        <v>8</v>
      </c>
      <c r="H108" s="23">
        <v>1</v>
      </c>
      <c r="I108" s="22">
        <v>6240497030</v>
      </c>
      <c r="J108" s="56" t="s">
        <v>37</v>
      </c>
      <c r="K108" s="135">
        <f>K109</f>
        <v>1342000</v>
      </c>
      <c r="L108" s="136">
        <f t="shared" si="38"/>
        <v>0</v>
      </c>
      <c r="M108" s="136">
        <f t="shared" si="38"/>
        <v>0</v>
      </c>
      <c r="N108" s="16"/>
    </row>
    <row r="109" spans="1:14" ht="22.8" customHeight="1">
      <c r="A109" s="12"/>
      <c r="B109" s="151"/>
      <c r="C109" s="151"/>
      <c r="D109" s="150"/>
      <c r="E109" s="150"/>
      <c r="F109" s="37" t="s">
        <v>5</v>
      </c>
      <c r="G109" s="23">
        <v>8</v>
      </c>
      <c r="H109" s="23">
        <v>1</v>
      </c>
      <c r="I109" s="22">
        <v>6240497030</v>
      </c>
      <c r="J109" s="41">
        <v>540</v>
      </c>
      <c r="K109" s="135">
        <v>1342000</v>
      </c>
      <c r="L109" s="136">
        <v>0</v>
      </c>
      <c r="M109" s="136">
        <v>0</v>
      </c>
      <c r="N109" s="16" t="s">
        <v>0</v>
      </c>
    </row>
    <row r="110" spans="1:14" ht="22.8" customHeight="1">
      <c r="A110" s="12"/>
      <c r="B110" s="175" t="s">
        <v>77</v>
      </c>
      <c r="C110" s="176"/>
      <c r="D110" s="176"/>
      <c r="E110" s="176"/>
      <c r="F110" s="177"/>
      <c r="G110" s="13">
        <v>10</v>
      </c>
      <c r="H110" s="13">
        <v>0</v>
      </c>
      <c r="I110" s="42">
        <v>0</v>
      </c>
      <c r="J110" s="43">
        <v>0</v>
      </c>
      <c r="K110" s="157">
        <f t="shared" ref="K110:K115" si="39">K111</f>
        <v>40000</v>
      </c>
      <c r="L110" s="157">
        <f t="shared" ref="L110:M110" si="40">L111</f>
        <v>0</v>
      </c>
      <c r="M110" s="157">
        <f t="shared" si="40"/>
        <v>0</v>
      </c>
      <c r="N110" s="16"/>
    </row>
    <row r="111" spans="1:14" ht="18.600000000000001" customHeight="1">
      <c r="A111" s="12"/>
      <c r="B111" s="151"/>
      <c r="C111" s="169" t="s">
        <v>78</v>
      </c>
      <c r="D111" s="170"/>
      <c r="E111" s="170"/>
      <c r="F111" s="171"/>
      <c r="G111" s="23">
        <v>10</v>
      </c>
      <c r="H111" s="23">
        <v>1</v>
      </c>
      <c r="I111" s="44">
        <v>0</v>
      </c>
      <c r="J111" s="45">
        <v>0</v>
      </c>
      <c r="K111" s="158">
        <f t="shared" si="39"/>
        <v>40000</v>
      </c>
      <c r="L111" s="158">
        <f t="shared" ref="L111:M111" si="41">L112</f>
        <v>0</v>
      </c>
      <c r="M111" s="158">
        <f t="shared" si="41"/>
        <v>0</v>
      </c>
      <c r="N111" s="16"/>
    </row>
    <row r="112" spans="1:14" ht="48" customHeight="1">
      <c r="A112" s="12"/>
      <c r="B112" s="151"/>
      <c r="C112" s="151"/>
      <c r="D112" s="150"/>
      <c r="E112" s="150"/>
      <c r="F112" s="37" t="s">
        <v>61</v>
      </c>
      <c r="G112" s="23">
        <v>10</v>
      </c>
      <c r="H112" s="23">
        <v>1</v>
      </c>
      <c r="I112" s="22">
        <v>6200000000</v>
      </c>
      <c r="J112" s="45">
        <v>0</v>
      </c>
      <c r="K112" s="158">
        <f t="shared" si="39"/>
        <v>40000</v>
      </c>
      <c r="L112" s="158">
        <f t="shared" ref="L112:M112" si="42">L113</f>
        <v>0</v>
      </c>
      <c r="M112" s="158">
        <f t="shared" si="42"/>
        <v>0</v>
      </c>
      <c r="N112" s="16"/>
    </row>
    <row r="113" spans="1:51" ht="22.8" customHeight="1">
      <c r="A113" s="12"/>
      <c r="B113" s="151"/>
      <c r="C113" s="151"/>
      <c r="D113" s="150"/>
      <c r="E113" s="150"/>
      <c r="F113" s="156" t="s">
        <v>62</v>
      </c>
      <c r="G113" s="13">
        <v>10</v>
      </c>
      <c r="H113" s="13">
        <v>1</v>
      </c>
      <c r="I113" s="128">
        <v>6240000000</v>
      </c>
      <c r="J113" s="43">
        <v>0</v>
      </c>
      <c r="K113" s="157">
        <f t="shared" si="39"/>
        <v>40000</v>
      </c>
      <c r="L113" s="157">
        <f t="shared" ref="L113:M113" si="43">L114</f>
        <v>0</v>
      </c>
      <c r="M113" s="157">
        <f t="shared" si="43"/>
        <v>0</v>
      </c>
      <c r="N113" s="16"/>
    </row>
    <row r="114" spans="1:51" ht="32.4" customHeight="1">
      <c r="A114" s="12"/>
      <c r="B114" s="151"/>
      <c r="C114" s="151"/>
      <c r="D114" s="150"/>
      <c r="E114" s="150"/>
      <c r="F114" s="37" t="s">
        <v>44</v>
      </c>
      <c r="G114" s="23">
        <v>10</v>
      </c>
      <c r="H114" s="23">
        <v>1</v>
      </c>
      <c r="I114" s="22">
        <v>6240500000</v>
      </c>
      <c r="J114" s="45">
        <v>0</v>
      </c>
      <c r="K114" s="158">
        <f t="shared" si="39"/>
        <v>40000</v>
      </c>
      <c r="L114" s="158">
        <f t="shared" ref="L114:M114" si="44">L115</f>
        <v>0</v>
      </c>
      <c r="M114" s="158">
        <f t="shared" si="44"/>
        <v>0</v>
      </c>
      <c r="N114" s="16"/>
    </row>
    <row r="115" spans="1:51" ht="22.8" customHeight="1">
      <c r="A115" s="12"/>
      <c r="B115" s="151"/>
      <c r="C115" s="151"/>
      <c r="D115" s="150"/>
      <c r="E115" s="150"/>
      <c r="F115" s="37" t="s">
        <v>79</v>
      </c>
      <c r="G115" s="23">
        <v>10</v>
      </c>
      <c r="H115" s="23">
        <v>1</v>
      </c>
      <c r="I115" s="22">
        <v>6240525050</v>
      </c>
      <c r="J115" s="45">
        <v>0</v>
      </c>
      <c r="K115" s="158">
        <f t="shared" si="39"/>
        <v>40000</v>
      </c>
      <c r="L115" s="158">
        <f t="shared" ref="L115:M115" si="45">L116</f>
        <v>0</v>
      </c>
      <c r="M115" s="158">
        <f t="shared" si="45"/>
        <v>0</v>
      </c>
      <c r="N115" s="16"/>
    </row>
    <row r="116" spans="1:51" ht="22.8" customHeight="1">
      <c r="A116" s="12"/>
      <c r="B116" s="151"/>
      <c r="C116" s="151"/>
      <c r="D116" s="150"/>
      <c r="E116" s="150"/>
      <c r="F116" s="37" t="s">
        <v>80</v>
      </c>
      <c r="G116" s="23">
        <v>10</v>
      </c>
      <c r="H116" s="23">
        <v>1</v>
      </c>
      <c r="I116" s="22">
        <v>6240525050</v>
      </c>
      <c r="J116" s="45">
        <v>310</v>
      </c>
      <c r="K116" s="158">
        <v>40000</v>
      </c>
      <c r="L116" s="159">
        <v>0</v>
      </c>
      <c r="M116" s="159">
        <v>0</v>
      </c>
      <c r="N116" s="16"/>
    </row>
    <row r="117" spans="1:51" ht="21" customHeight="1">
      <c r="A117" s="12"/>
      <c r="B117" s="172" t="s">
        <v>26</v>
      </c>
      <c r="C117" s="173"/>
      <c r="D117" s="173"/>
      <c r="E117" s="173"/>
      <c r="F117" s="174"/>
      <c r="G117" s="13">
        <v>11</v>
      </c>
      <c r="H117" s="13">
        <v>0</v>
      </c>
      <c r="I117" s="42">
        <v>0</v>
      </c>
      <c r="J117" s="43">
        <v>0</v>
      </c>
      <c r="K117" s="62">
        <f>K118</f>
        <v>5364</v>
      </c>
      <c r="L117" s="62">
        <f>L118</f>
        <v>30000</v>
      </c>
      <c r="M117" s="62">
        <f>M118</f>
        <v>30000</v>
      </c>
      <c r="N117" s="16"/>
    </row>
    <row r="118" spans="1:51" ht="18.600000000000001" customHeight="1">
      <c r="A118" s="49"/>
      <c r="B118" s="154"/>
      <c r="C118" s="169" t="s">
        <v>27</v>
      </c>
      <c r="D118" s="170"/>
      <c r="E118" s="170"/>
      <c r="F118" s="171"/>
      <c r="G118" s="23">
        <v>11</v>
      </c>
      <c r="H118" s="23">
        <v>1</v>
      </c>
      <c r="I118" s="44">
        <v>0</v>
      </c>
      <c r="J118" s="45">
        <v>0</v>
      </c>
      <c r="K118" s="61">
        <f>K121</f>
        <v>5364</v>
      </c>
      <c r="L118" s="61">
        <f>L121</f>
        <v>30000</v>
      </c>
      <c r="M118" s="61">
        <f>M121</f>
        <v>30000</v>
      </c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</row>
    <row r="119" spans="1:51" ht="46.8" customHeight="1">
      <c r="A119" s="49"/>
      <c r="B119" s="65"/>
      <c r="C119" s="74"/>
      <c r="D119" s="75"/>
      <c r="E119" s="66"/>
      <c r="F119" s="125" t="s">
        <v>61</v>
      </c>
      <c r="G119" s="23">
        <v>11</v>
      </c>
      <c r="H119" s="23">
        <v>1</v>
      </c>
      <c r="I119" s="22">
        <v>6200000000</v>
      </c>
      <c r="J119" s="45">
        <v>0</v>
      </c>
      <c r="K119" s="61">
        <f>K121</f>
        <v>5364</v>
      </c>
      <c r="L119" s="61">
        <f>L121</f>
        <v>30000</v>
      </c>
      <c r="M119" s="61">
        <f>M121</f>
        <v>30000</v>
      </c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</row>
    <row r="120" spans="1:51" ht="19.2" customHeight="1">
      <c r="A120" s="49"/>
      <c r="B120" s="180" t="s">
        <v>62</v>
      </c>
      <c r="C120" s="170"/>
      <c r="D120" s="170"/>
      <c r="E120" s="170"/>
      <c r="F120" s="171"/>
      <c r="G120" s="19">
        <v>8</v>
      </c>
      <c r="H120" s="19">
        <v>1</v>
      </c>
      <c r="I120" s="128">
        <v>6240000000</v>
      </c>
      <c r="J120" s="31">
        <v>0</v>
      </c>
      <c r="K120" s="61">
        <f>K121</f>
        <v>5364</v>
      </c>
      <c r="L120" s="61">
        <f t="shared" ref="L120:M120" si="46">L121</f>
        <v>30000</v>
      </c>
      <c r="M120" s="61">
        <f t="shared" si="46"/>
        <v>30000</v>
      </c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</row>
    <row r="121" spans="1:51" ht="21.6" customHeight="1">
      <c r="A121" s="49"/>
      <c r="B121" s="65"/>
      <c r="C121" s="65"/>
      <c r="D121" s="64"/>
      <c r="E121" s="64"/>
      <c r="F121" s="37" t="s">
        <v>84</v>
      </c>
      <c r="G121" s="23">
        <v>11</v>
      </c>
      <c r="H121" s="23">
        <v>1</v>
      </c>
      <c r="I121" s="22">
        <v>6240400000</v>
      </c>
      <c r="J121" s="45">
        <v>0</v>
      </c>
      <c r="K121" s="61">
        <f>K122</f>
        <v>5364</v>
      </c>
      <c r="L121" s="61">
        <f>L123</f>
        <v>30000</v>
      </c>
      <c r="M121" s="61">
        <f>M123</f>
        <v>30000</v>
      </c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</row>
    <row r="122" spans="1:51" ht="26.4" customHeight="1">
      <c r="A122" s="49"/>
      <c r="B122" s="40"/>
      <c r="C122" s="40"/>
      <c r="D122" s="46"/>
      <c r="E122" s="46"/>
      <c r="F122" s="77" t="s">
        <v>55</v>
      </c>
      <c r="G122" s="78">
        <v>11</v>
      </c>
      <c r="H122" s="78">
        <v>1</v>
      </c>
      <c r="I122" s="79">
        <v>6240495240</v>
      </c>
      <c r="J122" s="80">
        <v>0</v>
      </c>
      <c r="K122" s="81">
        <f>K123</f>
        <v>5364</v>
      </c>
      <c r="L122" s="81">
        <f>L123</f>
        <v>30000</v>
      </c>
      <c r="M122" s="81">
        <f>M123</f>
        <v>30000</v>
      </c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</row>
    <row r="123" spans="1:51" ht="30.6" customHeight="1">
      <c r="A123" s="82"/>
      <c r="B123" s="95"/>
      <c r="C123" s="95"/>
      <c r="D123" s="96"/>
      <c r="E123" s="96"/>
      <c r="F123" s="118" t="s">
        <v>30</v>
      </c>
      <c r="G123" s="23">
        <v>11</v>
      </c>
      <c r="H123" s="23">
        <v>1</v>
      </c>
      <c r="I123" s="22">
        <v>6240495240</v>
      </c>
      <c r="J123" s="45">
        <v>240</v>
      </c>
      <c r="K123" s="61">
        <v>5364</v>
      </c>
      <c r="L123" s="61">
        <v>30000</v>
      </c>
      <c r="M123" s="61">
        <v>30000</v>
      </c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</row>
    <row r="124" spans="1:51" s="85" customFormat="1" ht="21.6" customHeight="1">
      <c r="A124" s="83"/>
      <c r="B124" s="83"/>
      <c r="C124" s="83"/>
      <c r="D124" s="83"/>
      <c r="E124" s="83"/>
      <c r="F124" s="139" t="s">
        <v>1</v>
      </c>
      <c r="G124" s="137" t="s">
        <v>65</v>
      </c>
      <c r="H124" s="137" t="s">
        <v>65</v>
      </c>
      <c r="I124" s="138" t="s">
        <v>65</v>
      </c>
      <c r="J124" s="137" t="s">
        <v>65</v>
      </c>
      <c r="K124" s="60">
        <f>K10+K43+K51+K64+K77+K97+K117+K113</f>
        <v>21774695.379999999</v>
      </c>
      <c r="L124" s="60">
        <f>L10+L43+L51+L64+L77+L97+L117+L9</f>
        <v>17709889</v>
      </c>
      <c r="M124" s="60">
        <f>M10+M43+M51+M64+M77+M97+M117+M9</f>
        <v>15877400</v>
      </c>
      <c r="N124" s="84"/>
    </row>
    <row r="125" spans="1:51" ht="16.5" customHeight="1">
      <c r="A125" s="12"/>
      <c r="B125" s="1"/>
      <c r="C125" s="1"/>
      <c r="D125" s="1"/>
      <c r="E125" s="1"/>
      <c r="F125" s="1"/>
      <c r="G125" s="2"/>
      <c r="H125" s="2"/>
      <c r="I125" s="86"/>
      <c r="J125" s="87"/>
      <c r="K125" s="88"/>
      <c r="L125" s="89"/>
      <c r="M125" s="89"/>
      <c r="N125" s="16"/>
    </row>
    <row r="126" spans="1:51" ht="83.25" customHeight="1">
      <c r="A126" s="12"/>
      <c r="B126" s="1"/>
      <c r="C126" s="1"/>
      <c r="D126" s="1"/>
      <c r="E126" s="1"/>
      <c r="F126" s="1"/>
      <c r="G126" s="2"/>
      <c r="H126" s="2"/>
      <c r="I126" s="86"/>
      <c r="J126" s="87"/>
      <c r="K126" s="88"/>
      <c r="L126" s="89"/>
      <c r="M126" s="89"/>
      <c r="N126" s="16"/>
    </row>
    <row r="127" spans="1:51" ht="99" customHeight="1">
      <c r="A127" s="12"/>
      <c r="N127" s="16"/>
    </row>
    <row r="128" spans="1:51" ht="81" customHeight="1">
      <c r="A128" s="12"/>
      <c r="B128" s="1"/>
      <c r="C128" s="1"/>
      <c r="D128" s="1"/>
      <c r="E128" s="1"/>
      <c r="F128" s="1"/>
      <c r="G128" s="2"/>
      <c r="H128" s="2"/>
      <c r="I128" s="86"/>
      <c r="J128" s="87"/>
      <c r="K128" s="88"/>
      <c r="L128" s="89"/>
      <c r="M128" s="89"/>
      <c r="N128" s="16"/>
    </row>
    <row r="129" spans="1:14" ht="47.25" customHeight="1">
      <c r="A129" s="12"/>
      <c r="N129" s="16"/>
    </row>
    <row r="130" spans="1:14" ht="42" customHeight="1">
      <c r="A130" s="1"/>
      <c r="N130" s="6" t="s">
        <v>0</v>
      </c>
    </row>
    <row r="131" spans="1:14" ht="42" customHeight="1">
      <c r="A131" s="1"/>
      <c r="N131" s="2"/>
    </row>
    <row r="132" spans="1:14" ht="42" customHeight="1">
      <c r="A132" s="1"/>
      <c r="N132" s="2"/>
    </row>
    <row r="133" spans="1:14" ht="42" customHeight="1">
      <c r="A133" s="1"/>
      <c r="N133" s="2"/>
    </row>
    <row r="135" spans="1:14" ht="42" customHeight="1">
      <c r="A135" s="1"/>
      <c r="N135" s="2"/>
    </row>
  </sheetData>
  <mergeCells count="58">
    <mergeCell ref="B120:F120"/>
    <mergeCell ref="B39:F39"/>
    <mergeCell ref="B46:F46"/>
    <mergeCell ref="B54:F54"/>
    <mergeCell ref="B60:F60"/>
    <mergeCell ref="C44:F44"/>
    <mergeCell ref="B43:F43"/>
    <mergeCell ref="C52:F52"/>
    <mergeCell ref="D47:F47"/>
    <mergeCell ref="E48:F48"/>
    <mergeCell ref="E56:F56"/>
    <mergeCell ref="D101:F101"/>
    <mergeCell ref="D79:F79"/>
    <mergeCell ref="B97:F97"/>
    <mergeCell ref="C83:F83"/>
    <mergeCell ref="E87:F87"/>
    <mergeCell ref="H1:M1"/>
    <mergeCell ref="D2:M2"/>
    <mergeCell ref="B10:F10"/>
    <mergeCell ref="D29:F29"/>
    <mergeCell ref="C17:F17"/>
    <mergeCell ref="E21:F21"/>
    <mergeCell ref="D14:F14"/>
    <mergeCell ref="E15:F15"/>
    <mergeCell ref="C26:F26"/>
    <mergeCell ref="C11:F11"/>
    <mergeCell ref="D20:F20"/>
    <mergeCell ref="B27:F27"/>
    <mergeCell ref="B7:F7"/>
    <mergeCell ref="H3:M3"/>
    <mergeCell ref="L4:M4"/>
    <mergeCell ref="A5:M5"/>
    <mergeCell ref="E81:F81"/>
    <mergeCell ref="D86:F86"/>
    <mergeCell ref="C78:F78"/>
    <mergeCell ref="B77:F77"/>
    <mergeCell ref="B67:F67"/>
    <mergeCell ref="B64:F64"/>
    <mergeCell ref="C65:F65"/>
    <mergeCell ref="C58:F58"/>
    <mergeCell ref="E69:F69"/>
    <mergeCell ref="L6:M6"/>
    <mergeCell ref="D68:F68"/>
    <mergeCell ref="B51:F51"/>
    <mergeCell ref="D55:F55"/>
    <mergeCell ref="B13:F13"/>
    <mergeCell ref="B8:F8"/>
    <mergeCell ref="B19:F19"/>
    <mergeCell ref="B28:F28"/>
    <mergeCell ref="B38:F38"/>
    <mergeCell ref="B9:F9"/>
    <mergeCell ref="C98:F98"/>
    <mergeCell ref="C118:F118"/>
    <mergeCell ref="B117:F117"/>
    <mergeCell ref="B110:F110"/>
    <mergeCell ref="E102:F102"/>
    <mergeCell ref="B100:F100"/>
    <mergeCell ref="C111:F111"/>
  </mergeCells>
  <phoneticPr fontId="3" type="noConversion"/>
  <pageMargins left="0.35" right="0.19685039370078741" top="0.98425196850393704" bottom="0.66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Lenovo</cp:lastModifiedBy>
  <cp:lastPrinted>2022-12-09T10:36:00Z</cp:lastPrinted>
  <dcterms:created xsi:type="dcterms:W3CDTF">2014-11-25T05:49:02Z</dcterms:created>
  <dcterms:modified xsi:type="dcterms:W3CDTF">2023-09-21T06:17:52Z</dcterms:modified>
</cp:coreProperties>
</file>