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M112" i="2"/>
  <c r="L112"/>
  <c r="K89"/>
  <c r="L90"/>
  <c r="M90"/>
  <c r="K90"/>
  <c r="M33"/>
  <c r="M32" s="1"/>
  <c r="L34"/>
  <c r="L33" s="1"/>
  <c r="L32" s="1"/>
  <c r="M34"/>
  <c r="K34"/>
  <c r="K33" s="1"/>
  <c r="K32" s="1"/>
  <c r="K70"/>
  <c r="L84" l="1"/>
  <c r="M84"/>
  <c r="K84"/>
  <c r="L86"/>
  <c r="M86"/>
  <c r="K86"/>
  <c r="L92"/>
  <c r="L89" s="1"/>
  <c r="L88" s="1"/>
  <c r="M92"/>
  <c r="M89" s="1"/>
  <c r="M88" s="1"/>
  <c r="K92"/>
  <c r="K88" s="1"/>
  <c r="L40"/>
  <c r="L39" s="1"/>
  <c r="M40"/>
  <c r="M39" s="1"/>
  <c r="K40"/>
  <c r="K39" s="1"/>
  <c r="M37" l="1"/>
  <c r="M36" s="1"/>
  <c r="M38"/>
  <c r="K37"/>
  <c r="K36" s="1"/>
  <c r="K38"/>
  <c r="L37"/>
  <c r="L36" s="1"/>
  <c r="L38"/>
  <c r="K21" l="1"/>
  <c r="K20" s="1"/>
  <c r="K18" s="1"/>
  <c r="K19" l="1"/>
  <c r="K99"/>
  <c r="M101"/>
  <c r="L101"/>
  <c r="K101"/>
  <c r="M99"/>
  <c r="L99"/>
  <c r="M103"/>
  <c r="L103"/>
  <c r="K103" l="1"/>
  <c r="M110"/>
  <c r="L110"/>
  <c r="K110"/>
  <c r="M109"/>
  <c r="L109"/>
  <c r="M70"/>
  <c r="L70"/>
  <c r="M107" l="1"/>
  <c r="M108"/>
  <c r="L107"/>
  <c r="L108"/>
  <c r="K109"/>
  <c r="L106"/>
  <c r="L105" s="1"/>
  <c r="M106"/>
  <c r="M105" s="1"/>
  <c r="K61"/>
  <c r="K60" s="1"/>
  <c r="K68"/>
  <c r="K67" s="1"/>
  <c r="M61"/>
  <c r="M60" s="1"/>
  <c r="L61"/>
  <c r="L60" s="1"/>
  <c r="M15"/>
  <c r="M14" s="1"/>
  <c r="M13" s="1"/>
  <c r="M21"/>
  <c r="M20" s="1"/>
  <c r="M30"/>
  <c r="M29" s="1"/>
  <c r="L15"/>
  <c r="L14" s="1"/>
  <c r="L21"/>
  <c r="L20" s="1"/>
  <c r="L18" s="1"/>
  <c r="L30"/>
  <c r="L29" s="1"/>
  <c r="M47"/>
  <c r="M46" s="1"/>
  <c r="M45" s="1"/>
  <c r="M55"/>
  <c r="M54" s="1"/>
  <c r="M53" s="1"/>
  <c r="M68"/>
  <c r="M76"/>
  <c r="M82"/>
  <c r="M98"/>
  <c r="M97" s="1"/>
  <c r="L47"/>
  <c r="L46" s="1"/>
  <c r="L45" s="1"/>
  <c r="L55"/>
  <c r="L54" s="1"/>
  <c r="L53" s="1"/>
  <c r="L68"/>
  <c r="L67" s="1"/>
  <c r="L66" s="1"/>
  <c r="L76"/>
  <c r="L82"/>
  <c r="K15"/>
  <c r="K14" s="1"/>
  <c r="K13" s="1"/>
  <c r="K30"/>
  <c r="K29" s="1"/>
  <c r="K98"/>
  <c r="K97" s="1"/>
  <c r="K82"/>
  <c r="K55"/>
  <c r="K54" s="1"/>
  <c r="K47"/>
  <c r="K46" s="1"/>
  <c r="K45" s="1"/>
  <c r="K76"/>
  <c r="M19" l="1"/>
  <c r="M18"/>
  <c r="K107"/>
  <c r="K108"/>
  <c r="M81"/>
  <c r="M79" s="1"/>
  <c r="M27"/>
  <c r="M26" s="1"/>
  <c r="M28"/>
  <c r="M58"/>
  <c r="M59"/>
  <c r="L11"/>
  <c r="L13"/>
  <c r="L58"/>
  <c r="L59"/>
  <c r="K52"/>
  <c r="K53"/>
  <c r="L27"/>
  <c r="L26" s="1"/>
  <c r="L28"/>
  <c r="K27"/>
  <c r="K26" s="1"/>
  <c r="K28"/>
  <c r="L81"/>
  <c r="L79" s="1"/>
  <c r="L19"/>
  <c r="K58"/>
  <c r="K59"/>
  <c r="K81"/>
  <c r="K74"/>
  <c r="K73" s="1"/>
  <c r="K75"/>
  <c r="L74"/>
  <c r="L73" s="1"/>
  <c r="L75"/>
  <c r="M74"/>
  <c r="M73" s="1"/>
  <c r="M75"/>
  <c r="M17"/>
  <c r="K106"/>
  <c r="K105" s="1"/>
  <c r="M78"/>
  <c r="M72" s="1"/>
  <c r="M67"/>
  <c r="K96"/>
  <c r="L65"/>
  <c r="L64" s="1"/>
  <c r="L63" s="1"/>
  <c r="L98"/>
  <c r="L78"/>
  <c r="L44"/>
  <c r="L43"/>
  <c r="L42" s="1"/>
  <c r="M95"/>
  <c r="M94" s="1"/>
  <c r="M96"/>
  <c r="M52"/>
  <c r="M51"/>
  <c r="K17"/>
  <c r="L17"/>
  <c r="M11"/>
  <c r="M12"/>
  <c r="K43"/>
  <c r="K42" s="1"/>
  <c r="K44"/>
  <c r="K12"/>
  <c r="K11"/>
  <c r="L51"/>
  <c r="L52"/>
  <c r="M43"/>
  <c r="M42" s="1"/>
  <c r="M44"/>
  <c r="K51"/>
  <c r="L12"/>
  <c r="L57"/>
  <c r="M57"/>
  <c r="K57"/>
  <c r="M10" l="1"/>
  <c r="L10"/>
  <c r="K10"/>
  <c r="L95"/>
  <c r="L94" s="1"/>
  <c r="L97"/>
  <c r="K65"/>
  <c r="K64" s="1"/>
  <c r="K63" s="1"/>
  <c r="K66"/>
  <c r="M65"/>
  <c r="M66"/>
  <c r="L72"/>
  <c r="K79"/>
  <c r="K78" s="1"/>
  <c r="K72" s="1"/>
  <c r="M64"/>
  <c r="M63" s="1"/>
  <c r="L96"/>
  <c r="K95"/>
  <c r="K94" s="1"/>
  <c r="K50"/>
  <c r="M50"/>
  <c r="L50"/>
  <c r="K112" l="1"/>
</calcChain>
</file>

<file path=xl/sharedStrings.xml><?xml version="1.0" encoding="utf-8"?>
<sst xmlns="http://schemas.openxmlformats.org/spreadsheetml/2006/main" count="179" uniqueCount="81">
  <si>
    <t/>
  </si>
  <si>
    <t>ИТОГО ПО РАЗДЕЛАМ РАСХОДОВ</t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</si>
  <si>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</si>
  <si>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</si>
  <si>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</si>
  <si>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</si>
  <si>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</si>
  <si>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</si>
  <si>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</si>
  <si>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</si>
  <si>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</si>
  <si>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</si>
  <si>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</si>
  <si>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</si>
  <si>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</si>
  <si>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</si>
  <si>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</si>
  <si>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</si>
  <si>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</si>
  <si>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</si>
  <si>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</si>
  <si>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</si>
  <si>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</si>
  <si>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</si>
  <si>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</si>
  <si>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</si>
  <si>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</si>
  <si>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</si>
  <si>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</si>
  <si>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</si>
  <si>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</si>
  <si>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</si>
  <si>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</si>
  <si>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Аппарат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</si>
  <si>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</si>
  <si>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</si>
  <si>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</si>
  <si>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</si>
  <si>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Повышение заработной платы работников муниципальных учреждений культуры</t>
  </si>
  <si>
    <t>000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</si>
  <si>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</si>
  <si>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</si>
  <si>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</si>
  <si>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рублей</t>
  </si>
  <si>
    <t xml:space="preserve">к решению Совета депутатов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</si>
  <si>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</si>
  <si>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</si>
  <si>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</si>
  <si>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</si>
  <si>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</si>
  <si>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</si>
  <si>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Прочие непрограмные мероприятия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</si>
  <si>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</si>
  <si>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</si>
  <si>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</si>
  <si>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</si>
  <si>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</si>
  <si>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Комплекс процессных мероприятий «Развитие культуры»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</si>
  <si>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</si>
  <si>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</si>
  <si>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</si>
  <si>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62403S1510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</si>
  <si>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</si>
  <si>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</si>
  <si>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</si>
  <si>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>ПЗ</t>
  </si>
  <si>
    <t>ПР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</si>
  <si>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</si>
  <si>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 xml:space="preserve">Комплексы процессных мероприятий 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</si>
  <si>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</si>
  <si>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</si>
  <si>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</si>
  <si>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</si>
  <si>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Условно утвержденные расходы</t>
  </si>
  <si>
    <t>Приложение № 4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</si>
  <si>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</si>
  <si>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</si>
  <si>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</si>
  <si>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 xml:space="preserve">Новочеркасского сельсоветаот от 16.12.2022 № 107                    </t>
  </si>
  <si>
    <t>625П5S140В</t>
  </si>
  <si>
    <t>Реализация инициативных проектов (благоустройство мест захоронения)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</si>
</sst>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  <numFmt numFmtId="172" formatCode="#,##0.00;[Red]#,##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1" applyFont="1" applyAlignment="1" applyProtection="1">
      <alignment horizontal="justify" vertical="justify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right" vertical="top" wrapText="1"/>
      <protection hidden="1"/>
    </xf>
    <xf numFmtId="171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7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68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protection hidden="1"/>
    </xf>
    <xf numFmtId="169" fontId="2" fillId="0" borderId="5" xfId="1" applyNumberFormat="1" applyFont="1" applyFill="1" applyBorder="1" applyAlignment="1" applyProtection="1">
      <alignment horizontal="right"/>
      <protection hidden="1"/>
    </xf>
    <xf numFmtId="168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/>
    <xf numFmtId="167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5" xfId="1" applyNumberFormat="1" applyFont="1" applyFill="1" applyBorder="1" applyAlignment="1" applyProtection="1">
      <protection hidden="1"/>
    </xf>
    <xf numFmtId="167" fontId="2" fillId="2" borderId="5" xfId="1" applyNumberFormat="1" applyFont="1" applyFill="1" applyBorder="1" applyAlignment="1" applyProtection="1">
      <protection hidden="1"/>
    </xf>
    <xf numFmtId="169" fontId="2" fillId="2" borderId="5" xfId="1" applyNumberFormat="1" applyFont="1" applyFill="1" applyBorder="1" applyAlignment="1" applyProtection="1">
      <alignment horizontal="right"/>
      <protection hidden="1"/>
    </xf>
    <xf numFmtId="165" fontId="2" fillId="2" borderId="1" xfId="1" applyNumberFormat="1" applyFont="1" applyFill="1" applyBorder="1" applyAlignment="1" applyProtection="1">
      <alignment horizontal="right"/>
      <protection hidden="1"/>
    </xf>
    <xf numFmtId="168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2" borderId="5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horizontal="right"/>
      <protection hidden="1"/>
    </xf>
    <xf numFmtId="167" fontId="5" fillId="2" borderId="1" xfId="1" applyNumberFormat="1" applyFont="1" applyFill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vertical="distributed"/>
    </xf>
    <xf numFmtId="169" fontId="5" fillId="0" borderId="5" xfId="1" applyNumberFormat="1" applyFont="1" applyFill="1" applyBorder="1" applyAlignment="1" applyProtection="1">
      <alignment horizontal="right"/>
      <protection hidden="1"/>
    </xf>
    <xf numFmtId="168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Font="1" applyBorder="1"/>
    <xf numFmtId="169" fontId="2" fillId="0" borderId="1" xfId="1" applyNumberFormat="1" applyFont="1" applyFill="1" applyBorder="1"/>
    <xf numFmtId="165" fontId="2" fillId="0" borderId="1" xfId="1" applyNumberFormat="1" applyFont="1" applyBorder="1"/>
    <xf numFmtId="169" fontId="5" fillId="0" borderId="1" xfId="1" applyNumberFormat="1" applyFont="1" applyFill="1" applyBorder="1"/>
    <xf numFmtId="165" fontId="5" fillId="0" borderId="1" xfId="1" applyNumberFormat="1" applyFont="1" applyBorder="1"/>
    <xf numFmtId="166" fontId="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1" applyNumberFormat="1" applyFont="1" applyFill="1" applyBorder="1" applyAlignment="1" applyProtection="1">
      <alignment vertical="justify" wrapText="1"/>
      <protection hidden="1"/>
    </xf>
    <xf numFmtId="0" fontId="6" fillId="0" borderId="6" xfId="0" applyFont="1" applyBorder="1" applyAlignment="1">
      <alignment vertical="distributed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49" fontId="5" fillId="0" borderId="1" xfId="2" applyNumberFormat="1" applyFont="1" applyBorder="1" applyAlignment="1">
      <alignment horizontal="right"/>
    </xf>
    <xf numFmtId="164" fontId="5" fillId="2" borderId="1" xfId="2" applyFont="1" applyFill="1" applyBorder="1" applyAlignment="1" applyProtection="1">
      <alignment horizontal="center"/>
      <protection hidden="1"/>
    </xf>
    <xf numFmtId="2" fontId="5" fillId="2" borderId="1" xfId="2" applyNumberFormat="1" applyFont="1" applyFill="1" applyBorder="1" applyAlignment="1" applyProtection="1">
      <alignment horizontal="center"/>
      <protection hidden="1"/>
    </xf>
    <xf numFmtId="164" fontId="2" fillId="2" borderId="1" xfId="2" applyFont="1" applyFill="1" applyBorder="1" applyAlignment="1" applyProtection="1">
      <alignment horizontal="center"/>
      <protection hidden="1"/>
    </xf>
    <xf numFmtId="164" fontId="2" fillId="0" borderId="1" xfId="2" applyFont="1" applyFill="1" applyBorder="1" applyAlignment="1" applyProtection="1">
      <alignment horizontal="center"/>
      <protection hidden="1"/>
    </xf>
    <xf numFmtId="164" fontId="5" fillId="0" borderId="1" xfId="2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170" fontId="2" fillId="0" borderId="0" xfId="1" applyNumberFormat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>
      <alignment vertical="distributed"/>
    </xf>
    <xf numFmtId="167" fontId="5" fillId="0" borderId="9" xfId="1" applyNumberFormat="1" applyFont="1" applyFill="1" applyBorder="1" applyAlignment="1" applyProtection="1">
      <protection hidden="1"/>
    </xf>
    <xf numFmtId="0" fontId="6" fillId="0" borderId="9" xfId="0" applyFont="1" applyBorder="1"/>
    <xf numFmtId="165" fontId="5" fillId="0" borderId="9" xfId="1" applyNumberFormat="1" applyFont="1" applyBorder="1"/>
    <xf numFmtId="164" fontId="5" fillId="0" borderId="9" xfId="2" applyFont="1" applyBorder="1" applyAlignment="1">
      <alignment horizontal="center"/>
    </xf>
    <xf numFmtId="0" fontId="5" fillId="0" borderId="1" xfId="1" applyFont="1" applyFill="1" applyBorder="1" applyProtection="1">
      <protection hidden="1"/>
    </xf>
    <xf numFmtId="0" fontId="2" fillId="0" borderId="1" xfId="1" applyFont="1" applyBorder="1" applyAlignment="1" applyProtection="1">
      <alignment horizontal="justify" vertical="justify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170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7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2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Border="1" applyAlignment="1" applyProtection="1">
      <alignment horizontal="center" vertical="justify"/>
      <protection hidden="1"/>
    </xf>
    <xf numFmtId="0" fontId="2" fillId="0" borderId="0" xfId="1" quotePrefix="1" applyNumberFormat="1" applyFont="1" applyFill="1" applyBorder="1" applyAlignment="1" applyProtection="1">
      <alignment horizontal="center" vertical="justify"/>
      <protection hidden="1"/>
    </xf>
    <xf numFmtId="17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5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0" applyFont="1" applyBorder="1"/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vertical="justify" wrapText="1"/>
      <protection hidden="1"/>
    </xf>
    <xf numFmtId="0" fontId="5" fillId="0" borderId="2" xfId="1" applyFont="1" applyFill="1" applyBorder="1" applyAlignment="1" applyProtection="1">
      <alignment horizontal="justify" vertical="justify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2" fontId="2" fillId="0" borderId="1" xfId="2" applyNumberFormat="1" applyFont="1" applyFill="1" applyBorder="1" applyAlignment="1" applyProtection="1">
      <alignment horizontal="center"/>
      <protection hidden="1"/>
    </xf>
    <xf numFmtId="0" fontId="6" fillId="0" borderId="5" xfId="0" applyFont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0" applyFont="1" applyBorder="1"/>
    <xf numFmtId="168" fontId="2" fillId="0" borderId="1" xfId="1" applyNumberFormat="1" applyFont="1" applyFill="1" applyBorder="1" applyAlignment="1" applyProtection="1">
      <alignment vertical="justify" wrapText="1"/>
      <protection hidden="1"/>
    </xf>
    <xf numFmtId="166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2" fillId="0" borderId="1" xfId="2" applyNumberFormat="1" applyFont="1" applyFill="1" applyBorder="1" applyAlignment="1" applyProtection="1">
      <alignment horizontal="center"/>
      <protection hidden="1"/>
    </xf>
    <xf numFmtId="165" fontId="11" fillId="0" borderId="1" xfId="0" applyNumberFormat="1" applyFont="1" applyBorder="1"/>
    <xf numFmtId="168" fontId="2" fillId="2" borderId="1" xfId="1" applyNumberFormat="1" applyFont="1" applyFill="1" applyBorder="1" applyAlignment="1" applyProtection="1">
      <alignment horizontal="left" vertical="justify" wrapText="1"/>
      <protection hidden="1"/>
    </xf>
    <xf numFmtId="164" fontId="5" fillId="0" borderId="1" xfId="2" applyFont="1" applyBorder="1" applyAlignment="1"/>
    <xf numFmtId="2" fontId="5" fillId="0" borderId="1" xfId="2" applyNumberFormat="1" applyFont="1" applyFill="1" applyBorder="1" applyAlignment="1" applyProtection="1"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left" vertical="justify"/>
      <protection hidden="1"/>
    </xf>
    <xf numFmtId="167" fontId="2" fillId="0" borderId="1" xfId="1" applyNumberFormat="1" applyFont="1" applyBorder="1" applyAlignment="1">
      <alignment horizontal="right"/>
    </xf>
    <xf numFmtId="170" fontId="2" fillId="0" borderId="1" xfId="1" applyNumberFormat="1" applyFont="1" applyBorder="1" applyAlignment="1">
      <alignment horizontal="center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NumberFormat="1" applyFont="1" applyFill="1" applyBorder="1" applyAlignment="1" applyProtection="1">
      <alignment vertical="justify" wrapText="1"/>
      <protection hidden="1"/>
    </xf>
    <xf numFmtId="0" fontId="2" fillId="0" borderId="4" xfId="1" applyNumberFormat="1" applyFont="1" applyFill="1" applyBorder="1" applyAlignment="1" applyProtection="1">
      <alignment vertical="justify" wrapText="1"/>
      <protection hidden="1"/>
    </xf>
    <xf numFmtId="0" fontId="11" fillId="0" borderId="5" xfId="0" applyFont="1" applyBorder="1"/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0" xfId="1" applyNumberFormat="1" applyFont="1" applyFill="1" applyBorder="1" applyAlignment="1" applyProtection="1">
      <alignment horizontal="right" vertical="justify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165" fontId="2" fillId="2" borderId="3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3" xfId="1" applyNumberFormat="1" applyFont="1" applyFill="1" applyBorder="1" applyAlignment="1" applyProtection="1">
      <alignment vertical="justify" wrapText="1"/>
      <protection hidden="1"/>
    </xf>
    <xf numFmtId="168" fontId="2" fillId="0" borderId="4" xfId="1" applyNumberFormat="1" applyFont="1" applyFill="1" applyBorder="1" applyAlignment="1" applyProtection="1">
      <alignment vertical="justify" wrapText="1"/>
      <protection hidden="1"/>
    </xf>
    <xf numFmtId="168" fontId="2" fillId="0" borderId="6" xfId="1" applyNumberFormat="1" applyFont="1" applyFill="1" applyBorder="1" applyAlignment="1" applyProtection="1">
      <alignment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5" xfId="1" applyNumberFormat="1" applyFont="1" applyFill="1" applyBorder="1" applyAlignment="1" applyProtection="1">
      <alignment vertical="justify" wrapText="1"/>
      <protection hidden="1"/>
    </xf>
    <xf numFmtId="165" fontId="2" fillId="0" borderId="4" xfId="1" applyNumberFormat="1" applyFont="1" applyFill="1" applyBorder="1" applyAlignment="1" applyProtection="1">
      <alignment vertical="justify" wrapText="1"/>
      <protection hidden="1"/>
    </xf>
    <xf numFmtId="165" fontId="2" fillId="0" borderId="6" xfId="1" applyNumberFormat="1" applyFont="1" applyFill="1" applyBorder="1" applyAlignment="1" applyProtection="1">
      <alignment vertical="justify" wrapText="1"/>
      <protection hidden="1"/>
    </xf>
    <xf numFmtId="166" fontId="5" fillId="0" borderId="5" xfId="1" applyNumberFormat="1" applyFont="1" applyFill="1" applyBorder="1" applyAlignment="1" applyProtection="1">
      <alignment horizontal="left" vertical="justify"/>
      <protection hidden="1"/>
    </xf>
    <xf numFmtId="166" fontId="5" fillId="0" borderId="6" xfId="1" applyNumberFormat="1" applyFont="1" applyFill="1" applyBorder="1" applyAlignment="1" applyProtection="1">
      <alignment horizontal="left" vertical="justify"/>
      <protection hidden="1"/>
    </xf>
    <xf numFmtId="166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8" fillId="0" borderId="0" xfId="0" applyFont="1" applyAlignment="1">
      <alignment wrapText="1"/>
    </xf>
    <xf numFmtId="166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" vertical="justify"/>
      <protection hidden="1"/>
    </xf>
    <xf numFmtId="0" fontId="10" fillId="0" borderId="0" xfId="1" quotePrefix="1" applyNumberFormat="1" applyFont="1" applyFill="1" applyBorder="1" applyAlignment="1" applyProtection="1">
      <alignment horizontal="center" vertical="justify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8" fontId="2" fillId="2" borderId="7" xfId="1" applyNumberFormat="1" applyFont="1" applyFill="1" applyBorder="1" applyAlignment="1" applyProtection="1">
      <alignment horizontal="justify" vertical="justify" wrapText="1"/>
      <protection hidden="1"/>
    </xf>
    <xf numFmtId="170" fontId="2" fillId="3" borderId="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showGridLines="0" tabSelected="1" topLeftCell="A106" zoomScaleNormal="100" zoomScaleSheetLayoutView="100" workbookViewId="0">
      <selection activeCell="M114" sqref="M114"/>
    </sheetView>
  </sheetViews>
  <sheetFormatPr defaultColWidth="9.109375" defaultRowHeight="42" customHeight="1"/>
  <cols>
    <col min="1" max="1" width="2.6640625" style="92" customWidth="1"/>
    <col min="2" max="2" width="0.88671875" style="92" customWidth="1"/>
    <col min="3" max="3" width="0.6640625" style="92" customWidth="1"/>
    <col min="4" max="5" width="0.5546875" style="92" customWidth="1"/>
    <col min="6" max="6" width="72.77734375" style="92" customWidth="1"/>
    <col min="7" max="8" width="4.109375" style="3" customWidth="1"/>
    <col min="9" max="9" width="13.5546875" style="93" customWidth="1"/>
    <col min="10" max="10" width="8.109375" style="94" customWidth="1"/>
    <col min="11" max="11" width="18" style="95" customWidth="1"/>
    <col min="12" max="12" width="17" style="96" customWidth="1"/>
    <col min="13" max="13" width="18.33203125" style="96" customWidth="1"/>
    <col min="14" max="14" width="8.44140625" style="3" customWidth="1"/>
    <col min="15" max="16384" width="9.109375" style="3"/>
  </cols>
  <sheetData>
    <row r="1" spans="1:14" ht="42" customHeight="1">
      <c r="A1" s="1"/>
      <c r="B1" s="1"/>
      <c r="C1" s="1"/>
      <c r="D1" s="1"/>
      <c r="E1" s="1"/>
      <c r="F1" s="1"/>
      <c r="G1" s="2"/>
      <c r="H1" s="183" t="s">
        <v>74</v>
      </c>
      <c r="I1" s="183"/>
      <c r="J1" s="183"/>
      <c r="K1" s="184"/>
      <c r="L1" s="184"/>
      <c r="M1" s="184"/>
      <c r="N1" s="2"/>
    </row>
    <row r="2" spans="1:14" ht="15.75" customHeight="1">
      <c r="A2" s="1"/>
      <c r="B2" s="4"/>
      <c r="C2" s="4"/>
      <c r="D2" s="185" t="s">
        <v>44</v>
      </c>
      <c r="E2" s="186"/>
      <c r="F2" s="186"/>
      <c r="G2" s="186"/>
      <c r="H2" s="186"/>
      <c r="I2" s="186"/>
      <c r="J2" s="186"/>
      <c r="K2" s="186"/>
      <c r="L2" s="186"/>
      <c r="M2" s="186"/>
      <c r="N2" s="2"/>
    </row>
    <row r="3" spans="1:14" ht="15" customHeight="1">
      <c r="A3" s="1"/>
      <c r="B3" s="4"/>
      <c r="C3" s="4"/>
      <c r="D3" s="4"/>
      <c r="E3" s="4"/>
      <c r="F3" s="4"/>
      <c r="G3" s="5"/>
      <c r="H3" s="185" t="s">
        <v>78</v>
      </c>
      <c r="I3" s="185"/>
      <c r="J3" s="185"/>
      <c r="K3" s="185"/>
      <c r="L3" s="185"/>
      <c r="M3" s="185"/>
      <c r="N3" s="2"/>
    </row>
    <row r="4" spans="1:14" ht="3.75" customHeight="1">
      <c r="A4" s="1"/>
      <c r="B4" s="4"/>
      <c r="C4" s="4"/>
      <c r="D4" s="4"/>
      <c r="E4" s="4"/>
      <c r="F4" s="4"/>
      <c r="G4" s="5"/>
      <c r="H4" s="5"/>
      <c r="I4" s="7"/>
      <c r="J4" s="7"/>
      <c r="K4" s="65"/>
      <c r="L4" s="191"/>
      <c r="M4" s="191"/>
      <c r="N4" s="2"/>
    </row>
    <row r="5" spans="1:14" ht="59.4" customHeight="1">
      <c r="A5" s="192" t="s">
        <v>64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2"/>
    </row>
    <row r="6" spans="1:14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52" t="s">
        <v>43</v>
      </c>
      <c r="M6" s="152"/>
      <c r="N6" s="2"/>
    </row>
    <row r="7" spans="1:14" ht="53.25" customHeight="1">
      <c r="A7" s="1"/>
      <c r="B7" s="190" t="s">
        <v>24</v>
      </c>
      <c r="C7" s="190"/>
      <c r="D7" s="190"/>
      <c r="E7" s="190"/>
      <c r="F7" s="190"/>
      <c r="G7" s="8" t="s">
        <v>65</v>
      </c>
      <c r="H7" s="8" t="s">
        <v>66</v>
      </c>
      <c r="I7" s="9" t="s">
        <v>23</v>
      </c>
      <c r="J7" s="9" t="s">
        <v>22</v>
      </c>
      <c r="K7" s="10">
        <v>2023</v>
      </c>
      <c r="L7" s="10">
        <v>2024</v>
      </c>
      <c r="M7" s="10">
        <v>2025</v>
      </c>
      <c r="N7" s="11"/>
    </row>
    <row r="8" spans="1:14" ht="53.25" customHeight="1">
      <c r="A8" s="1"/>
      <c r="B8" s="157">
        <v>1</v>
      </c>
      <c r="C8" s="158"/>
      <c r="D8" s="158"/>
      <c r="E8" s="158"/>
      <c r="F8" s="159"/>
      <c r="G8" s="8">
        <v>2</v>
      </c>
      <c r="H8" s="8">
        <v>3</v>
      </c>
      <c r="I8" s="9">
        <v>4</v>
      </c>
      <c r="J8" s="9">
        <v>5</v>
      </c>
      <c r="K8" s="10">
        <v>6</v>
      </c>
      <c r="L8" s="10">
        <v>7</v>
      </c>
      <c r="M8" s="10">
        <v>8</v>
      </c>
      <c r="N8" s="11"/>
    </row>
    <row r="9" spans="1:14" ht="16.8" customHeight="1">
      <c r="A9" s="1"/>
      <c r="B9" s="163" t="s">
        <v>73</v>
      </c>
      <c r="C9" s="164"/>
      <c r="D9" s="164"/>
      <c r="E9" s="164"/>
      <c r="F9" s="165"/>
      <c r="G9" s="144">
        <v>0</v>
      </c>
      <c r="H9" s="144">
        <v>0</v>
      </c>
      <c r="I9" s="14">
        <v>0</v>
      </c>
      <c r="J9" s="15">
        <v>0</v>
      </c>
      <c r="K9" s="145">
        <v>0</v>
      </c>
      <c r="L9" s="197">
        <v>70990</v>
      </c>
      <c r="M9" s="197">
        <v>67420</v>
      </c>
      <c r="N9" s="11"/>
    </row>
    <row r="10" spans="1:14" ht="22.2" customHeight="1">
      <c r="A10" s="12"/>
      <c r="B10" s="173" t="s">
        <v>21</v>
      </c>
      <c r="C10" s="173"/>
      <c r="D10" s="173"/>
      <c r="E10" s="173"/>
      <c r="F10" s="173"/>
      <c r="G10" s="13">
        <v>1</v>
      </c>
      <c r="H10" s="13">
        <v>0</v>
      </c>
      <c r="I10" s="14">
        <v>0</v>
      </c>
      <c r="J10" s="15">
        <v>0</v>
      </c>
      <c r="K10" s="62">
        <f>K11+K17+K26+K36+K32</f>
        <v>5196700</v>
      </c>
      <c r="L10" s="62">
        <f>L11+L17+L26+L36+L32</f>
        <v>4925710</v>
      </c>
      <c r="M10" s="62">
        <f>M11+M17+M26+M36+M32</f>
        <v>5029280</v>
      </c>
      <c r="N10" s="16" t="s">
        <v>0</v>
      </c>
    </row>
    <row r="11" spans="1:14" ht="33" customHeight="1">
      <c r="A11" s="17"/>
      <c r="B11" s="18"/>
      <c r="C11" s="173" t="s">
        <v>20</v>
      </c>
      <c r="D11" s="173"/>
      <c r="E11" s="173"/>
      <c r="F11" s="173"/>
      <c r="G11" s="19">
        <v>1</v>
      </c>
      <c r="H11" s="19">
        <v>2</v>
      </c>
      <c r="I11" s="20">
        <v>0</v>
      </c>
      <c r="J11" s="15">
        <v>0</v>
      </c>
      <c r="K11" s="62">
        <f>K14</f>
        <v>1280000</v>
      </c>
      <c r="L11" s="62">
        <f>L14</f>
        <v>1209010</v>
      </c>
      <c r="M11" s="62">
        <f>M14</f>
        <v>1212580</v>
      </c>
      <c r="N11" s="16" t="s">
        <v>0</v>
      </c>
    </row>
    <row r="12" spans="1:14" ht="46.8" customHeight="1">
      <c r="A12" s="17"/>
      <c r="B12" s="18"/>
      <c r="C12" s="109"/>
      <c r="D12" s="128"/>
      <c r="E12" s="128"/>
      <c r="F12" s="97" t="s">
        <v>67</v>
      </c>
      <c r="G12" s="19">
        <v>1</v>
      </c>
      <c r="H12" s="19">
        <v>2</v>
      </c>
      <c r="I12" s="132">
        <v>6200000000</v>
      </c>
      <c r="J12" s="15">
        <v>0</v>
      </c>
      <c r="K12" s="62">
        <f>K14</f>
        <v>1280000</v>
      </c>
      <c r="L12" s="62">
        <f>L14</f>
        <v>1209010</v>
      </c>
      <c r="M12" s="62">
        <f>M14</f>
        <v>1212580</v>
      </c>
      <c r="N12" s="16"/>
    </row>
    <row r="13" spans="1:14" ht="18.600000000000001" customHeight="1">
      <c r="A13" s="17"/>
      <c r="B13" s="154" t="s">
        <v>68</v>
      </c>
      <c r="C13" s="155"/>
      <c r="D13" s="155"/>
      <c r="E13" s="155"/>
      <c r="F13" s="156"/>
      <c r="G13" s="19">
        <v>1</v>
      </c>
      <c r="H13" s="19">
        <v>2</v>
      </c>
      <c r="I13" s="132">
        <v>6240000000</v>
      </c>
      <c r="J13" s="15">
        <v>0</v>
      </c>
      <c r="K13" s="62">
        <f>K14</f>
        <v>1280000</v>
      </c>
      <c r="L13" s="62">
        <f t="shared" ref="L13:M13" si="0">L14</f>
        <v>1209010</v>
      </c>
      <c r="M13" s="62">
        <f t="shared" si="0"/>
        <v>1212580</v>
      </c>
      <c r="N13" s="16"/>
    </row>
    <row r="14" spans="1:14" ht="23.4" customHeight="1">
      <c r="A14" s="17"/>
      <c r="B14" s="78"/>
      <c r="C14" s="70"/>
      <c r="D14" s="187" t="s">
        <v>46</v>
      </c>
      <c r="E14" s="188"/>
      <c r="F14" s="189"/>
      <c r="G14" s="23">
        <v>1</v>
      </c>
      <c r="H14" s="23">
        <v>2</v>
      </c>
      <c r="I14" s="22">
        <v>6240500000</v>
      </c>
      <c r="J14" s="24">
        <v>0</v>
      </c>
      <c r="K14" s="55">
        <f t="shared" ref="K14:M15" si="1">K15</f>
        <v>1280000</v>
      </c>
      <c r="L14" s="55">
        <f t="shared" si="1"/>
        <v>1209010</v>
      </c>
      <c r="M14" s="55">
        <f t="shared" si="1"/>
        <v>1212580</v>
      </c>
      <c r="N14" s="16" t="s">
        <v>0</v>
      </c>
    </row>
    <row r="15" spans="1:14" ht="16.8" customHeight="1">
      <c r="A15" s="17"/>
      <c r="B15" s="78"/>
      <c r="C15" s="67"/>
      <c r="D15" s="66"/>
      <c r="E15" s="153" t="s">
        <v>19</v>
      </c>
      <c r="F15" s="153"/>
      <c r="G15" s="23">
        <v>1</v>
      </c>
      <c r="H15" s="23">
        <v>2</v>
      </c>
      <c r="I15" s="22">
        <v>6240510010</v>
      </c>
      <c r="J15" s="24">
        <v>0</v>
      </c>
      <c r="K15" s="55">
        <f t="shared" si="1"/>
        <v>1280000</v>
      </c>
      <c r="L15" s="55">
        <f t="shared" si="1"/>
        <v>1209010</v>
      </c>
      <c r="M15" s="55">
        <f t="shared" si="1"/>
        <v>1212580</v>
      </c>
      <c r="N15" s="16" t="s">
        <v>0</v>
      </c>
    </row>
    <row r="16" spans="1:14" ht="23.4" customHeight="1">
      <c r="A16" s="17"/>
      <c r="B16" s="78"/>
      <c r="C16" s="67"/>
      <c r="D16" s="66"/>
      <c r="E16" s="66"/>
      <c r="F16" s="111" t="s">
        <v>13</v>
      </c>
      <c r="G16" s="23">
        <v>1</v>
      </c>
      <c r="H16" s="23">
        <v>2</v>
      </c>
      <c r="I16" s="22">
        <v>6240510010</v>
      </c>
      <c r="J16" s="24" t="s">
        <v>12</v>
      </c>
      <c r="K16" s="55">
        <v>1280000</v>
      </c>
      <c r="L16" s="55">
        <v>1209010</v>
      </c>
      <c r="M16" s="55">
        <v>1212580</v>
      </c>
      <c r="N16" s="16" t="s">
        <v>0</v>
      </c>
    </row>
    <row r="17" spans="1:14" ht="46.2" customHeight="1">
      <c r="A17" s="17"/>
      <c r="B17" s="18"/>
      <c r="C17" s="169" t="s">
        <v>18</v>
      </c>
      <c r="D17" s="155"/>
      <c r="E17" s="155"/>
      <c r="F17" s="156"/>
      <c r="G17" s="19">
        <v>1</v>
      </c>
      <c r="H17" s="19">
        <v>4</v>
      </c>
      <c r="I17" s="20">
        <v>0</v>
      </c>
      <c r="J17" s="15">
        <v>0</v>
      </c>
      <c r="K17" s="62">
        <f>K20</f>
        <v>3832000</v>
      </c>
      <c r="L17" s="62">
        <f>L20</f>
        <v>3632000</v>
      </c>
      <c r="M17" s="62">
        <f>M20</f>
        <v>3732000</v>
      </c>
      <c r="N17" s="16" t="s">
        <v>0</v>
      </c>
    </row>
    <row r="18" spans="1:14" ht="54" customHeight="1">
      <c r="A18" s="17"/>
      <c r="B18" s="26"/>
      <c r="C18" s="27"/>
      <c r="D18" s="21"/>
      <c r="E18" s="21"/>
      <c r="F18" s="133" t="s">
        <v>67</v>
      </c>
      <c r="G18" s="19">
        <v>1</v>
      </c>
      <c r="H18" s="19">
        <v>4</v>
      </c>
      <c r="I18" s="132">
        <v>6200000000</v>
      </c>
      <c r="J18" s="15">
        <v>0</v>
      </c>
      <c r="K18" s="62">
        <f>K20</f>
        <v>3832000</v>
      </c>
      <c r="L18" s="62">
        <f t="shared" ref="L18:M18" si="2">L20</f>
        <v>3632000</v>
      </c>
      <c r="M18" s="62">
        <f t="shared" si="2"/>
        <v>3732000</v>
      </c>
      <c r="N18" s="16"/>
    </row>
    <row r="19" spans="1:14" ht="18" customHeight="1">
      <c r="A19" s="17"/>
      <c r="B19" s="154" t="s">
        <v>68</v>
      </c>
      <c r="C19" s="155"/>
      <c r="D19" s="155"/>
      <c r="E19" s="155"/>
      <c r="F19" s="156"/>
      <c r="G19" s="19">
        <v>1</v>
      </c>
      <c r="H19" s="19">
        <v>4</v>
      </c>
      <c r="I19" s="132">
        <v>6240000000</v>
      </c>
      <c r="J19" s="15">
        <v>0</v>
      </c>
      <c r="K19" s="62">
        <f>K20</f>
        <v>3832000</v>
      </c>
      <c r="L19" s="62">
        <f t="shared" ref="L19:M19" si="3">L20</f>
        <v>3632000</v>
      </c>
      <c r="M19" s="62">
        <f t="shared" si="3"/>
        <v>3732000</v>
      </c>
      <c r="N19" s="16"/>
    </row>
    <row r="20" spans="1:14" ht="19.8" customHeight="1">
      <c r="A20" s="17"/>
      <c r="B20" s="78"/>
      <c r="C20" s="70"/>
      <c r="D20" s="153" t="s">
        <v>46</v>
      </c>
      <c r="E20" s="153"/>
      <c r="F20" s="153"/>
      <c r="G20" s="28">
        <v>1</v>
      </c>
      <c r="H20" s="28">
        <v>4</v>
      </c>
      <c r="I20" s="22">
        <v>6240500000</v>
      </c>
      <c r="J20" s="24">
        <v>0</v>
      </c>
      <c r="K20" s="55">
        <f>K21</f>
        <v>3832000</v>
      </c>
      <c r="L20" s="55">
        <f t="shared" ref="L20:M20" si="4">L21</f>
        <v>3632000</v>
      </c>
      <c r="M20" s="55">
        <f t="shared" si="4"/>
        <v>3732000</v>
      </c>
      <c r="N20" s="16" t="s">
        <v>0</v>
      </c>
    </row>
    <row r="21" spans="1:14" ht="19.8" customHeight="1">
      <c r="A21" s="17"/>
      <c r="B21" s="78"/>
      <c r="C21" s="67"/>
      <c r="D21" s="74"/>
      <c r="E21" s="153" t="s">
        <v>33</v>
      </c>
      <c r="F21" s="153"/>
      <c r="G21" s="23">
        <v>1</v>
      </c>
      <c r="H21" s="23">
        <v>4</v>
      </c>
      <c r="I21" s="22">
        <v>6240510020</v>
      </c>
      <c r="J21" s="24">
        <v>0</v>
      </c>
      <c r="K21" s="55">
        <f>K22+K23+K24+K25</f>
        <v>3832000</v>
      </c>
      <c r="L21" s="55">
        <f>L22+L23+L24+L25</f>
        <v>3632000</v>
      </c>
      <c r="M21" s="55">
        <f>M22+M23+M24+M25</f>
        <v>3732000</v>
      </c>
      <c r="N21" s="16" t="s">
        <v>0</v>
      </c>
    </row>
    <row r="22" spans="1:14" ht="19.8" customHeight="1">
      <c r="A22" s="17"/>
      <c r="B22" s="78"/>
      <c r="C22" s="67"/>
      <c r="D22" s="66"/>
      <c r="E22" s="74"/>
      <c r="F22" s="111" t="s">
        <v>13</v>
      </c>
      <c r="G22" s="28">
        <v>1</v>
      </c>
      <c r="H22" s="28">
        <v>4</v>
      </c>
      <c r="I22" s="22">
        <v>6240510020</v>
      </c>
      <c r="J22" s="24" t="s">
        <v>12</v>
      </c>
      <c r="K22" s="55">
        <v>3270000</v>
      </c>
      <c r="L22" s="55">
        <v>3270000</v>
      </c>
      <c r="M22" s="55">
        <v>3270000</v>
      </c>
      <c r="N22" s="16" t="s">
        <v>0</v>
      </c>
    </row>
    <row r="23" spans="1:14" ht="29.4" customHeight="1">
      <c r="A23" s="17"/>
      <c r="B23" s="78"/>
      <c r="C23" s="67"/>
      <c r="D23" s="66"/>
      <c r="E23" s="74"/>
      <c r="F23" s="111" t="s">
        <v>30</v>
      </c>
      <c r="G23" s="28">
        <v>1</v>
      </c>
      <c r="H23" s="28">
        <v>4</v>
      </c>
      <c r="I23" s="22">
        <v>6240510020</v>
      </c>
      <c r="J23" s="24" t="s">
        <v>2</v>
      </c>
      <c r="K23" s="55">
        <v>435000</v>
      </c>
      <c r="L23" s="55">
        <v>235000</v>
      </c>
      <c r="M23" s="55">
        <v>335000</v>
      </c>
      <c r="N23" s="16" t="s">
        <v>0</v>
      </c>
    </row>
    <row r="24" spans="1:14" ht="18" customHeight="1">
      <c r="A24" s="17"/>
      <c r="B24" s="78"/>
      <c r="C24" s="67"/>
      <c r="D24" s="66"/>
      <c r="E24" s="74"/>
      <c r="F24" s="25" t="s">
        <v>5</v>
      </c>
      <c r="G24" s="28">
        <v>1</v>
      </c>
      <c r="H24" s="28">
        <v>4</v>
      </c>
      <c r="I24" s="22">
        <v>6240510020</v>
      </c>
      <c r="J24" s="24" t="s">
        <v>4</v>
      </c>
      <c r="K24" s="55">
        <v>92000</v>
      </c>
      <c r="L24" s="55">
        <v>92000</v>
      </c>
      <c r="M24" s="55">
        <v>92000</v>
      </c>
      <c r="N24" s="16" t="s">
        <v>0</v>
      </c>
    </row>
    <row r="25" spans="1:14" ht="19.2" customHeight="1">
      <c r="A25" s="17"/>
      <c r="B25" s="78"/>
      <c r="C25" s="67"/>
      <c r="D25" s="66"/>
      <c r="E25" s="74"/>
      <c r="F25" s="25" t="s">
        <v>17</v>
      </c>
      <c r="G25" s="28">
        <v>1</v>
      </c>
      <c r="H25" s="28">
        <v>4</v>
      </c>
      <c r="I25" s="22">
        <v>6240510020</v>
      </c>
      <c r="J25" s="24" t="s">
        <v>16</v>
      </c>
      <c r="K25" s="55">
        <v>35000</v>
      </c>
      <c r="L25" s="55">
        <v>35000</v>
      </c>
      <c r="M25" s="55">
        <v>35000</v>
      </c>
      <c r="N25" s="16" t="s">
        <v>0</v>
      </c>
    </row>
    <row r="26" spans="1:14" ht="34.200000000000003" customHeight="1">
      <c r="A26" s="17"/>
      <c r="B26" s="78"/>
      <c r="C26" s="166" t="s">
        <v>34</v>
      </c>
      <c r="D26" s="167"/>
      <c r="E26" s="167"/>
      <c r="F26" s="168"/>
      <c r="G26" s="19">
        <v>1</v>
      </c>
      <c r="H26" s="19">
        <v>6</v>
      </c>
      <c r="I26" s="20">
        <v>0</v>
      </c>
      <c r="J26" s="15">
        <v>0</v>
      </c>
      <c r="K26" s="62">
        <f>K27</f>
        <v>64700</v>
      </c>
      <c r="L26" s="62">
        <f t="shared" ref="L26:M30" si="5">L27</f>
        <v>64700</v>
      </c>
      <c r="M26" s="62">
        <f t="shared" si="5"/>
        <v>64700</v>
      </c>
      <c r="N26" s="16"/>
    </row>
    <row r="27" spans="1:14" ht="45.6" customHeight="1">
      <c r="A27" s="17"/>
      <c r="B27" s="154" t="s">
        <v>67</v>
      </c>
      <c r="C27" s="155"/>
      <c r="D27" s="155"/>
      <c r="E27" s="155"/>
      <c r="F27" s="156"/>
      <c r="G27" s="19">
        <v>1</v>
      </c>
      <c r="H27" s="19">
        <v>6</v>
      </c>
      <c r="I27" s="20">
        <v>6200000000</v>
      </c>
      <c r="J27" s="15">
        <v>0</v>
      </c>
      <c r="K27" s="62">
        <f>K29</f>
        <v>64700</v>
      </c>
      <c r="L27" s="62">
        <f>L29</f>
        <v>64700</v>
      </c>
      <c r="M27" s="62">
        <f>M29</f>
        <v>64700</v>
      </c>
      <c r="N27" s="16"/>
    </row>
    <row r="28" spans="1:14" ht="23.4" customHeight="1">
      <c r="A28" s="17"/>
      <c r="B28" s="154" t="s">
        <v>68</v>
      </c>
      <c r="C28" s="155"/>
      <c r="D28" s="155"/>
      <c r="E28" s="155"/>
      <c r="F28" s="156"/>
      <c r="G28" s="19">
        <v>1</v>
      </c>
      <c r="H28" s="19">
        <v>6</v>
      </c>
      <c r="I28" s="132">
        <v>6240000000</v>
      </c>
      <c r="J28" s="15">
        <v>0</v>
      </c>
      <c r="K28" s="62">
        <f>K29</f>
        <v>64700</v>
      </c>
      <c r="L28" s="62">
        <f t="shared" ref="L28:M28" si="6">L29</f>
        <v>64700</v>
      </c>
      <c r="M28" s="62">
        <f t="shared" si="6"/>
        <v>64700</v>
      </c>
      <c r="N28" s="16"/>
    </row>
    <row r="29" spans="1:14" ht="23.4" customHeight="1">
      <c r="A29" s="17"/>
      <c r="B29" s="78"/>
      <c r="C29" s="70"/>
      <c r="D29" s="153" t="s">
        <v>46</v>
      </c>
      <c r="E29" s="153"/>
      <c r="F29" s="153"/>
      <c r="G29" s="28">
        <v>1</v>
      </c>
      <c r="H29" s="28">
        <v>6</v>
      </c>
      <c r="I29" s="22">
        <v>6240500000</v>
      </c>
      <c r="J29" s="24">
        <v>0</v>
      </c>
      <c r="K29" s="55">
        <f>K30</f>
        <v>64700</v>
      </c>
      <c r="L29" s="55">
        <f t="shared" si="5"/>
        <v>64700</v>
      </c>
      <c r="M29" s="55">
        <f t="shared" si="5"/>
        <v>64700</v>
      </c>
      <c r="N29" s="16"/>
    </row>
    <row r="30" spans="1:14" ht="34.799999999999997" customHeight="1">
      <c r="A30" s="17"/>
      <c r="B30" s="78"/>
      <c r="C30" s="72"/>
      <c r="D30" s="75"/>
      <c r="E30" s="36"/>
      <c r="F30" s="47" t="s">
        <v>35</v>
      </c>
      <c r="G30" s="28">
        <v>1</v>
      </c>
      <c r="H30" s="28">
        <v>6</v>
      </c>
      <c r="I30" s="22">
        <v>6240510080</v>
      </c>
      <c r="J30" s="24">
        <v>0</v>
      </c>
      <c r="K30" s="55">
        <f>K31</f>
        <v>64700</v>
      </c>
      <c r="L30" s="55">
        <f t="shared" si="5"/>
        <v>64700</v>
      </c>
      <c r="M30" s="55">
        <f t="shared" si="5"/>
        <v>64700</v>
      </c>
      <c r="N30" s="16"/>
    </row>
    <row r="31" spans="1:14" ht="18" customHeight="1">
      <c r="A31" s="17"/>
      <c r="B31" s="78"/>
      <c r="C31" s="72"/>
      <c r="D31" s="75"/>
      <c r="E31" s="36"/>
      <c r="F31" s="47" t="s">
        <v>5</v>
      </c>
      <c r="G31" s="28">
        <v>1</v>
      </c>
      <c r="H31" s="28">
        <v>6</v>
      </c>
      <c r="I31" s="22">
        <v>6240510080</v>
      </c>
      <c r="J31" s="24">
        <v>540</v>
      </c>
      <c r="K31" s="55">
        <v>64700</v>
      </c>
      <c r="L31" s="55">
        <v>64700</v>
      </c>
      <c r="M31" s="55">
        <v>64700</v>
      </c>
      <c r="N31" s="16"/>
    </row>
    <row r="32" spans="1:14" ht="16.8" customHeight="1">
      <c r="A32" s="17"/>
      <c r="B32" s="146"/>
      <c r="C32" s="110"/>
      <c r="D32" s="134"/>
      <c r="E32" s="135"/>
      <c r="F32" s="148" t="s">
        <v>75</v>
      </c>
      <c r="G32" s="19">
        <v>1</v>
      </c>
      <c r="H32" s="19">
        <v>11</v>
      </c>
      <c r="I32" s="20">
        <v>0</v>
      </c>
      <c r="J32" s="15">
        <v>0</v>
      </c>
      <c r="K32" s="62">
        <f>K33</f>
        <v>15000</v>
      </c>
      <c r="L32" s="62">
        <f t="shared" ref="L32:M32" si="7">L33</f>
        <v>15000</v>
      </c>
      <c r="M32" s="62">
        <f t="shared" si="7"/>
        <v>15000</v>
      </c>
      <c r="N32" s="16"/>
    </row>
    <row r="33" spans="1:14" ht="31.2" customHeight="1">
      <c r="A33" s="17"/>
      <c r="B33" s="146"/>
      <c r="C33" s="110"/>
      <c r="D33" s="134"/>
      <c r="E33" s="135"/>
      <c r="F33" s="148" t="s">
        <v>3</v>
      </c>
      <c r="G33" s="19">
        <v>1</v>
      </c>
      <c r="H33" s="19">
        <v>11</v>
      </c>
      <c r="I33" s="20">
        <v>7700000000</v>
      </c>
      <c r="J33" s="15">
        <v>0</v>
      </c>
      <c r="K33" s="62">
        <f>K34</f>
        <v>15000</v>
      </c>
      <c r="L33" s="62">
        <f t="shared" ref="L33:M33" si="8">L34</f>
        <v>15000</v>
      </c>
      <c r="M33" s="62">
        <f t="shared" si="8"/>
        <v>15000</v>
      </c>
      <c r="N33" s="16"/>
    </row>
    <row r="34" spans="1:14" ht="30" customHeight="1">
      <c r="A34" s="17"/>
      <c r="B34" s="146"/>
      <c r="C34" s="110"/>
      <c r="D34" s="134"/>
      <c r="E34" s="135"/>
      <c r="F34" s="148" t="s">
        <v>76</v>
      </c>
      <c r="G34" s="19">
        <v>1</v>
      </c>
      <c r="H34" s="19">
        <v>11</v>
      </c>
      <c r="I34" s="149">
        <v>7700000040</v>
      </c>
      <c r="J34" s="15">
        <v>0</v>
      </c>
      <c r="K34" s="62">
        <f>K35</f>
        <v>15000</v>
      </c>
      <c r="L34" s="62">
        <f t="shared" ref="L34:M34" si="9">L35</f>
        <v>15000</v>
      </c>
      <c r="M34" s="62">
        <f t="shared" si="9"/>
        <v>15000</v>
      </c>
      <c r="N34" s="16"/>
    </row>
    <row r="35" spans="1:14" ht="18" customHeight="1">
      <c r="A35" s="17"/>
      <c r="B35" s="146"/>
      <c r="C35" s="110"/>
      <c r="D35" s="107"/>
      <c r="E35" s="106"/>
      <c r="F35" s="147" t="s">
        <v>77</v>
      </c>
      <c r="G35" s="28">
        <v>1</v>
      </c>
      <c r="H35" s="28">
        <v>11</v>
      </c>
      <c r="I35" s="115">
        <v>7700000040</v>
      </c>
      <c r="J35" s="24">
        <v>870</v>
      </c>
      <c r="K35" s="55">
        <v>15000</v>
      </c>
      <c r="L35" s="55">
        <v>15000</v>
      </c>
      <c r="M35" s="55">
        <v>15000</v>
      </c>
      <c r="N35" s="16"/>
    </row>
    <row r="36" spans="1:14" ht="16.8" customHeight="1">
      <c r="A36" s="17"/>
      <c r="B36" s="131"/>
      <c r="C36" s="110"/>
      <c r="D36" s="134"/>
      <c r="E36" s="135"/>
      <c r="F36" s="116" t="s">
        <v>37</v>
      </c>
      <c r="G36" s="29">
        <v>1</v>
      </c>
      <c r="H36" s="29">
        <v>13</v>
      </c>
      <c r="I36" s="30">
        <v>0</v>
      </c>
      <c r="J36" s="31">
        <v>0</v>
      </c>
      <c r="K36" s="136">
        <f>K37</f>
        <v>5000</v>
      </c>
      <c r="L36" s="136">
        <f t="shared" ref="L36:M36" si="10">L37</f>
        <v>5000</v>
      </c>
      <c r="M36" s="136">
        <f t="shared" si="10"/>
        <v>5000</v>
      </c>
      <c r="N36" s="16"/>
    </row>
    <row r="37" spans="1:14" ht="48" customHeight="1">
      <c r="A37" s="17"/>
      <c r="B37" s="160" t="s">
        <v>67</v>
      </c>
      <c r="C37" s="161"/>
      <c r="D37" s="161"/>
      <c r="E37" s="161"/>
      <c r="F37" s="162"/>
      <c r="G37" s="29">
        <v>1</v>
      </c>
      <c r="H37" s="29">
        <v>13</v>
      </c>
      <c r="I37" s="132">
        <v>6200000000</v>
      </c>
      <c r="J37" s="137">
        <v>0</v>
      </c>
      <c r="K37" s="136">
        <f>K39</f>
        <v>5000</v>
      </c>
      <c r="L37" s="136">
        <f t="shared" ref="L37:M37" si="11">L39</f>
        <v>5000</v>
      </c>
      <c r="M37" s="136">
        <f t="shared" si="11"/>
        <v>5000</v>
      </c>
      <c r="N37" s="16"/>
    </row>
    <row r="38" spans="1:14" ht="22.8" customHeight="1">
      <c r="A38" s="17"/>
      <c r="B38" s="154" t="s">
        <v>68</v>
      </c>
      <c r="C38" s="155"/>
      <c r="D38" s="155"/>
      <c r="E38" s="155"/>
      <c r="F38" s="156"/>
      <c r="G38" s="19">
        <v>1</v>
      </c>
      <c r="H38" s="19">
        <v>13</v>
      </c>
      <c r="I38" s="132">
        <v>6240000000</v>
      </c>
      <c r="J38" s="15">
        <v>0</v>
      </c>
      <c r="K38" s="136">
        <f>K39</f>
        <v>5000</v>
      </c>
      <c r="L38" s="136">
        <f t="shared" ref="L38:M38" si="12">L39</f>
        <v>5000</v>
      </c>
      <c r="M38" s="136">
        <f t="shared" si="12"/>
        <v>5000</v>
      </c>
      <c r="N38" s="16"/>
    </row>
    <row r="39" spans="1:14" ht="32.4" customHeight="1">
      <c r="A39" s="17"/>
      <c r="B39" s="108"/>
      <c r="C39" s="110"/>
      <c r="D39" s="107"/>
      <c r="E39" s="106"/>
      <c r="F39" s="114" t="s">
        <v>46</v>
      </c>
      <c r="G39" s="33">
        <v>1</v>
      </c>
      <c r="H39" s="33">
        <v>13</v>
      </c>
      <c r="I39" s="115">
        <v>6240500000</v>
      </c>
      <c r="J39" s="34">
        <v>0</v>
      </c>
      <c r="K39" s="102">
        <f>K40</f>
        <v>5000</v>
      </c>
      <c r="L39" s="102">
        <f t="shared" ref="L39:M39" si="13">L40</f>
        <v>5000</v>
      </c>
      <c r="M39" s="102">
        <f t="shared" si="13"/>
        <v>5000</v>
      </c>
      <c r="N39" s="16"/>
    </row>
    <row r="40" spans="1:14" ht="22.8" customHeight="1">
      <c r="A40" s="17"/>
      <c r="B40" s="108"/>
      <c r="C40" s="110"/>
      <c r="D40" s="107"/>
      <c r="E40" s="106"/>
      <c r="F40" s="114" t="s">
        <v>40</v>
      </c>
      <c r="G40" s="33">
        <v>1</v>
      </c>
      <c r="H40" s="33">
        <v>13</v>
      </c>
      <c r="I40" s="115">
        <v>6240595100</v>
      </c>
      <c r="J40" s="34">
        <v>0</v>
      </c>
      <c r="K40" s="102">
        <f>K41</f>
        <v>5000</v>
      </c>
      <c r="L40" s="102">
        <f t="shared" ref="L40:M40" si="14">L41</f>
        <v>5000</v>
      </c>
      <c r="M40" s="102">
        <f t="shared" si="14"/>
        <v>5000</v>
      </c>
      <c r="N40" s="16"/>
    </row>
    <row r="41" spans="1:14" ht="18.600000000000001" customHeight="1">
      <c r="A41" s="17"/>
      <c r="B41" s="108"/>
      <c r="C41" s="110"/>
      <c r="D41" s="107"/>
      <c r="E41" s="106"/>
      <c r="F41" s="117" t="s">
        <v>17</v>
      </c>
      <c r="G41" s="33">
        <v>1</v>
      </c>
      <c r="H41" s="33">
        <v>13</v>
      </c>
      <c r="I41" s="115">
        <v>6240595100</v>
      </c>
      <c r="J41" s="34">
        <v>850</v>
      </c>
      <c r="K41" s="102">
        <v>5000</v>
      </c>
      <c r="L41" s="102">
        <v>5000</v>
      </c>
      <c r="M41" s="102">
        <v>5000</v>
      </c>
      <c r="N41" s="16"/>
    </row>
    <row r="42" spans="1:14" ht="15.75" customHeight="1">
      <c r="A42" s="17"/>
      <c r="B42" s="182" t="s">
        <v>15</v>
      </c>
      <c r="C42" s="182"/>
      <c r="D42" s="182"/>
      <c r="E42" s="182"/>
      <c r="F42" s="182"/>
      <c r="G42" s="19">
        <v>2</v>
      </c>
      <c r="H42" s="19">
        <v>0</v>
      </c>
      <c r="I42" s="20">
        <v>0</v>
      </c>
      <c r="J42" s="15">
        <v>0</v>
      </c>
      <c r="K42" s="62">
        <f>K43</f>
        <v>321300</v>
      </c>
      <c r="L42" s="62">
        <f t="shared" ref="L42:M46" si="15">L43</f>
        <v>336200</v>
      </c>
      <c r="M42" s="62">
        <f t="shared" si="15"/>
        <v>348400</v>
      </c>
      <c r="N42" s="16" t="s">
        <v>0</v>
      </c>
    </row>
    <row r="43" spans="1:14" ht="18.600000000000001" customHeight="1">
      <c r="A43" s="17"/>
      <c r="B43" s="18"/>
      <c r="C43" s="194" t="s">
        <v>14</v>
      </c>
      <c r="D43" s="194"/>
      <c r="E43" s="194"/>
      <c r="F43" s="194"/>
      <c r="G43" s="29">
        <v>2</v>
      </c>
      <c r="H43" s="29">
        <v>3</v>
      </c>
      <c r="I43" s="30">
        <v>0</v>
      </c>
      <c r="J43" s="31">
        <v>0</v>
      </c>
      <c r="K43" s="61">
        <f>K46</f>
        <v>321300</v>
      </c>
      <c r="L43" s="61">
        <f>L46</f>
        <v>336200</v>
      </c>
      <c r="M43" s="61">
        <f>M46</f>
        <v>348400</v>
      </c>
      <c r="N43" s="16" t="s">
        <v>0</v>
      </c>
    </row>
    <row r="44" spans="1:14" ht="45" customHeight="1">
      <c r="A44" s="17"/>
      <c r="B44" s="18"/>
      <c r="C44" s="32"/>
      <c r="D44" s="130"/>
      <c r="E44" s="130"/>
      <c r="F44" s="138" t="s">
        <v>67</v>
      </c>
      <c r="G44" s="29">
        <v>2</v>
      </c>
      <c r="H44" s="29">
        <v>3</v>
      </c>
      <c r="I44" s="132">
        <v>6200000000</v>
      </c>
      <c r="J44" s="31">
        <v>0</v>
      </c>
      <c r="K44" s="61">
        <f>K46</f>
        <v>321300</v>
      </c>
      <c r="L44" s="61">
        <f>L46</f>
        <v>336200</v>
      </c>
      <c r="M44" s="61">
        <f>M46</f>
        <v>348400</v>
      </c>
      <c r="N44" s="16"/>
    </row>
    <row r="45" spans="1:14" ht="23.4" customHeight="1">
      <c r="A45" s="17"/>
      <c r="B45" s="154" t="s">
        <v>68</v>
      </c>
      <c r="C45" s="155"/>
      <c r="D45" s="155"/>
      <c r="E45" s="155"/>
      <c r="F45" s="156"/>
      <c r="G45" s="19">
        <v>2</v>
      </c>
      <c r="H45" s="19">
        <v>3</v>
      </c>
      <c r="I45" s="132">
        <v>6240000000</v>
      </c>
      <c r="J45" s="31">
        <v>0</v>
      </c>
      <c r="K45" s="61">
        <f>K46</f>
        <v>321300</v>
      </c>
      <c r="L45" s="61">
        <f t="shared" ref="L45:M45" si="16">L46</f>
        <v>336200</v>
      </c>
      <c r="M45" s="61">
        <f t="shared" si="16"/>
        <v>348400</v>
      </c>
      <c r="N45" s="16"/>
    </row>
    <row r="46" spans="1:14" ht="20.399999999999999" customHeight="1">
      <c r="A46" s="17"/>
      <c r="B46" s="78"/>
      <c r="C46" s="32"/>
      <c r="D46" s="187" t="s">
        <v>46</v>
      </c>
      <c r="E46" s="188"/>
      <c r="F46" s="189"/>
      <c r="G46" s="35">
        <v>2</v>
      </c>
      <c r="H46" s="35">
        <v>3</v>
      </c>
      <c r="I46" s="22">
        <v>6240500000</v>
      </c>
      <c r="J46" s="34">
        <v>0</v>
      </c>
      <c r="K46" s="59">
        <f>K47</f>
        <v>321300</v>
      </c>
      <c r="L46" s="59">
        <f t="shared" si="15"/>
        <v>336200</v>
      </c>
      <c r="M46" s="59">
        <f t="shared" si="15"/>
        <v>348400</v>
      </c>
      <c r="N46" s="16" t="s">
        <v>0</v>
      </c>
    </row>
    <row r="47" spans="1:14" ht="31.8" customHeight="1">
      <c r="A47" s="17"/>
      <c r="B47" s="78"/>
      <c r="C47" s="73"/>
      <c r="D47" s="69"/>
      <c r="E47" s="195" t="s">
        <v>72</v>
      </c>
      <c r="F47" s="195"/>
      <c r="G47" s="35">
        <v>2</v>
      </c>
      <c r="H47" s="35">
        <v>3</v>
      </c>
      <c r="I47" s="22">
        <v>6240551180</v>
      </c>
      <c r="J47" s="34">
        <v>0</v>
      </c>
      <c r="K47" s="59">
        <f>K48+K49</f>
        <v>321300</v>
      </c>
      <c r="L47" s="59">
        <f>L48+L49</f>
        <v>336200</v>
      </c>
      <c r="M47" s="59">
        <f>M48+M49</f>
        <v>348400</v>
      </c>
      <c r="N47" s="16" t="s">
        <v>0</v>
      </c>
    </row>
    <row r="48" spans="1:14" ht="18" customHeight="1">
      <c r="A48" s="17"/>
      <c r="B48" s="78"/>
      <c r="C48" s="73"/>
      <c r="D48" s="69"/>
      <c r="E48" s="113"/>
      <c r="F48" s="112" t="s">
        <v>13</v>
      </c>
      <c r="G48" s="33">
        <v>2</v>
      </c>
      <c r="H48" s="33">
        <v>3</v>
      </c>
      <c r="I48" s="22">
        <v>6240551180</v>
      </c>
      <c r="J48" s="34" t="s">
        <v>12</v>
      </c>
      <c r="K48" s="59">
        <v>309000</v>
      </c>
      <c r="L48" s="59">
        <v>319000</v>
      </c>
      <c r="M48" s="59">
        <v>326000</v>
      </c>
      <c r="N48" s="16" t="s">
        <v>0</v>
      </c>
    </row>
    <row r="49" spans="1:14" ht="29.4" customHeight="1">
      <c r="A49" s="17"/>
      <c r="B49" s="78"/>
      <c r="C49" s="73"/>
      <c r="D49" s="69"/>
      <c r="E49" s="113"/>
      <c r="F49" s="112" t="s">
        <v>30</v>
      </c>
      <c r="G49" s="33">
        <v>2</v>
      </c>
      <c r="H49" s="33">
        <v>3</v>
      </c>
      <c r="I49" s="22">
        <v>6240551180</v>
      </c>
      <c r="J49" s="34" t="s">
        <v>2</v>
      </c>
      <c r="K49" s="59">
        <v>12300</v>
      </c>
      <c r="L49" s="60">
        <v>17200</v>
      </c>
      <c r="M49" s="60">
        <v>22400</v>
      </c>
      <c r="N49" s="16" t="s">
        <v>0</v>
      </c>
    </row>
    <row r="50" spans="1:14" s="51" customFormat="1" ht="33" customHeight="1">
      <c r="A50" s="118"/>
      <c r="B50" s="154" t="s">
        <v>11</v>
      </c>
      <c r="C50" s="155"/>
      <c r="D50" s="155"/>
      <c r="E50" s="155"/>
      <c r="F50" s="156"/>
      <c r="G50" s="19">
        <v>3</v>
      </c>
      <c r="H50" s="19">
        <v>0</v>
      </c>
      <c r="I50" s="20">
        <v>0</v>
      </c>
      <c r="J50" s="15">
        <v>0</v>
      </c>
      <c r="K50" s="62">
        <f>K51+K57</f>
        <v>127000</v>
      </c>
      <c r="L50" s="62">
        <f>L51+L57</f>
        <v>127000</v>
      </c>
      <c r="M50" s="62">
        <f>M51+M57</f>
        <v>127000</v>
      </c>
      <c r="N50" s="16" t="s">
        <v>0</v>
      </c>
    </row>
    <row r="51" spans="1:14" ht="30" customHeight="1">
      <c r="A51" s="17"/>
      <c r="B51" s="18"/>
      <c r="C51" s="169" t="s">
        <v>41</v>
      </c>
      <c r="D51" s="155"/>
      <c r="E51" s="155"/>
      <c r="F51" s="156"/>
      <c r="G51" s="13">
        <v>3</v>
      </c>
      <c r="H51" s="13">
        <v>10</v>
      </c>
      <c r="I51" s="14">
        <v>0</v>
      </c>
      <c r="J51" s="15">
        <v>0</v>
      </c>
      <c r="K51" s="62">
        <f>K54</f>
        <v>117000</v>
      </c>
      <c r="L51" s="62">
        <f>L54</f>
        <v>117000</v>
      </c>
      <c r="M51" s="62">
        <f>M54</f>
        <v>117000</v>
      </c>
      <c r="N51" s="16" t="s">
        <v>0</v>
      </c>
    </row>
    <row r="52" spans="1:14" ht="46.8" customHeight="1">
      <c r="A52" s="17"/>
      <c r="B52" s="18"/>
      <c r="C52" s="128"/>
      <c r="D52" s="128"/>
      <c r="E52" s="128"/>
      <c r="F52" s="97" t="s">
        <v>67</v>
      </c>
      <c r="G52" s="13">
        <v>3</v>
      </c>
      <c r="H52" s="13">
        <v>10</v>
      </c>
      <c r="I52" s="132">
        <v>6200000000</v>
      </c>
      <c r="J52" s="15">
        <v>0</v>
      </c>
      <c r="K52" s="62">
        <f>K54</f>
        <v>117000</v>
      </c>
      <c r="L52" s="62">
        <f>L54</f>
        <v>117000</v>
      </c>
      <c r="M52" s="62">
        <f>M54</f>
        <v>117000</v>
      </c>
      <c r="N52" s="16"/>
    </row>
    <row r="53" spans="1:14" ht="22.8" customHeight="1">
      <c r="A53" s="17"/>
      <c r="B53" s="154" t="s">
        <v>68</v>
      </c>
      <c r="C53" s="155"/>
      <c r="D53" s="155"/>
      <c r="E53" s="155"/>
      <c r="F53" s="156"/>
      <c r="G53" s="19">
        <v>3</v>
      </c>
      <c r="H53" s="19">
        <v>10</v>
      </c>
      <c r="I53" s="132">
        <v>6240000000</v>
      </c>
      <c r="J53" s="31">
        <v>0</v>
      </c>
      <c r="K53" s="62">
        <f>K54</f>
        <v>117000</v>
      </c>
      <c r="L53" s="62">
        <f t="shared" ref="L53:M53" si="17">L54</f>
        <v>117000</v>
      </c>
      <c r="M53" s="62">
        <f t="shared" si="17"/>
        <v>117000</v>
      </c>
      <c r="N53" s="16"/>
    </row>
    <row r="54" spans="1:14" ht="18" customHeight="1">
      <c r="A54" s="17"/>
      <c r="B54" s="78"/>
      <c r="C54" s="67"/>
      <c r="D54" s="153" t="s">
        <v>47</v>
      </c>
      <c r="E54" s="153"/>
      <c r="F54" s="153"/>
      <c r="G54" s="23">
        <v>3</v>
      </c>
      <c r="H54" s="23">
        <v>10</v>
      </c>
      <c r="I54" s="22">
        <v>6240100000</v>
      </c>
      <c r="J54" s="24">
        <v>0</v>
      </c>
      <c r="K54" s="55">
        <f>K55</f>
        <v>117000</v>
      </c>
      <c r="L54" s="55">
        <f t="shared" ref="L54:M55" si="18">L55</f>
        <v>117000</v>
      </c>
      <c r="M54" s="55">
        <f t="shared" si="18"/>
        <v>117000</v>
      </c>
      <c r="N54" s="16" t="s">
        <v>0</v>
      </c>
    </row>
    <row r="55" spans="1:14" ht="33" customHeight="1">
      <c r="A55" s="17"/>
      <c r="B55" s="78"/>
      <c r="C55" s="67"/>
      <c r="D55" s="74"/>
      <c r="E55" s="187" t="s">
        <v>48</v>
      </c>
      <c r="F55" s="189"/>
      <c r="G55" s="23">
        <v>3</v>
      </c>
      <c r="H55" s="23">
        <v>10</v>
      </c>
      <c r="I55" s="22">
        <v>6240195020</v>
      </c>
      <c r="J55" s="24">
        <v>0</v>
      </c>
      <c r="K55" s="55">
        <f>K56</f>
        <v>117000</v>
      </c>
      <c r="L55" s="55">
        <f t="shared" si="18"/>
        <v>117000</v>
      </c>
      <c r="M55" s="55">
        <f t="shared" si="18"/>
        <v>117000</v>
      </c>
      <c r="N55" s="16" t="s">
        <v>0</v>
      </c>
    </row>
    <row r="56" spans="1:14" ht="31.8" customHeight="1">
      <c r="A56" s="17"/>
      <c r="B56" s="78"/>
      <c r="C56" s="67"/>
      <c r="D56" s="66"/>
      <c r="E56" s="74"/>
      <c r="F56" s="111" t="s">
        <v>30</v>
      </c>
      <c r="G56" s="28">
        <v>3</v>
      </c>
      <c r="H56" s="28">
        <v>10</v>
      </c>
      <c r="I56" s="22">
        <v>6240195020</v>
      </c>
      <c r="J56" s="24" t="s">
        <v>2</v>
      </c>
      <c r="K56" s="55">
        <v>117000</v>
      </c>
      <c r="L56" s="55">
        <v>117000</v>
      </c>
      <c r="M56" s="55">
        <v>117000</v>
      </c>
      <c r="N56" s="16" t="s">
        <v>0</v>
      </c>
    </row>
    <row r="57" spans="1:14" ht="30" customHeight="1">
      <c r="A57" s="17"/>
      <c r="B57" s="131"/>
      <c r="C57" s="174" t="s">
        <v>28</v>
      </c>
      <c r="D57" s="175"/>
      <c r="E57" s="175"/>
      <c r="F57" s="176"/>
      <c r="G57" s="19">
        <v>3</v>
      </c>
      <c r="H57" s="19">
        <v>14</v>
      </c>
      <c r="I57" s="119">
        <v>0</v>
      </c>
      <c r="J57" s="15">
        <v>0</v>
      </c>
      <c r="K57" s="62">
        <f>K60</f>
        <v>10000</v>
      </c>
      <c r="L57" s="62">
        <f>L60</f>
        <v>10000</v>
      </c>
      <c r="M57" s="62">
        <f>M60</f>
        <v>10000</v>
      </c>
      <c r="N57" s="16"/>
    </row>
    <row r="58" spans="1:14" ht="50.4" customHeight="1">
      <c r="A58" s="17"/>
      <c r="B58" s="131"/>
      <c r="C58" s="110"/>
      <c r="D58" s="134"/>
      <c r="E58" s="135"/>
      <c r="F58" s="97" t="s">
        <v>67</v>
      </c>
      <c r="G58" s="13">
        <v>3</v>
      </c>
      <c r="H58" s="13">
        <v>14</v>
      </c>
      <c r="I58" s="132">
        <v>6200000000</v>
      </c>
      <c r="J58" s="15">
        <v>0</v>
      </c>
      <c r="K58" s="62">
        <f>K60</f>
        <v>10000</v>
      </c>
      <c r="L58" s="62">
        <f>L60</f>
        <v>10000</v>
      </c>
      <c r="M58" s="62">
        <f>M60</f>
        <v>10000</v>
      </c>
      <c r="N58" s="16"/>
    </row>
    <row r="59" spans="1:14" ht="21" customHeight="1">
      <c r="A59" s="17"/>
      <c r="B59" s="154" t="s">
        <v>68</v>
      </c>
      <c r="C59" s="155"/>
      <c r="D59" s="155"/>
      <c r="E59" s="155"/>
      <c r="F59" s="156"/>
      <c r="G59" s="19">
        <v>3</v>
      </c>
      <c r="H59" s="19">
        <v>14</v>
      </c>
      <c r="I59" s="132">
        <v>6240000000</v>
      </c>
      <c r="J59" s="31">
        <v>0</v>
      </c>
      <c r="K59" s="62">
        <f>K60</f>
        <v>10000</v>
      </c>
      <c r="L59" s="62">
        <f t="shared" ref="L59:M59" si="19">L60</f>
        <v>10000</v>
      </c>
      <c r="M59" s="62">
        <f t="shared" si="19"/>
        <v>10000</v>
      </c>
      <c r="N59" s="16"/>
    </row>
    <row r="60" spans="1:14" ht="21" customHeight="1">
      <c r="A60" s="17"/>
      <c r="B60" s="78"/>
      <c r="C60" s="72"/>
      <c r="D60" s="75"/>
      <c r="E60" s="36"/>
      <c r="F60" s="37" t="s">
        <v>47</v>
      </c>
      <c r="G60" s="23">
        <v>3</v>
      </c>
      <c r="H60" s="23">
        <v>14</v>
      </c>
      <c r="I60" s="22">
        <v>6240100000</v>
      </c>
      <c r="J60" s="24">
        <v>0</v>
      </c>
      <c r="K60" s="55">
        <f t="shared" ref="K60:M61" si="20">K61</f>
        <v>10000</v>
      </c>
      <c r="L60" s="55">
        <f t="shared" si="20"/>
        <v>10000</v>
      </c>
      <c r="M60" s="55">
        <f t="shared" si="20"/>
        <v>10000</v>
      </c>
      <c r="N60" s="16"/>
    </row>
    <row r="61" spans="1:14" ht="21" customHeight="1">
      <c r="A61" s="17"/>
      <c r="B61" s="78"/>
      <c r="C61" s="72"/>
      <c r="D61" s="75"/>
      <c r="E61" s="36"/>
      <c r="F61" s="37" t="s">
        <v>29</v>
      </c>
      <c r="G61" s="23">
        <v>3</v>
      </c>
      <c r="H61" s="23">
        <v>14</v>
      </c>
      <c r="I61" s="22">
        <v>6240120040</v>
      </c>
      <c r="J61" s="24">
        <v>0</v>
      </c>
      <c r="K61" s="55">
        <f t="shared" si="20"/>
        <v>10000</v>
      </c>
      <c r="L61" s="55">
        <f t="shared" si="20"/>
        <v>10000</v>
      </c>
      <c r="M61" s="55">
        <f t="shared" si="20"/>
        <v>10000</v>
      </c>
      <c r="N61" s="16"/>
    </row>
    <row r="62" spans="1:14" ht="28.8" customHeight="1">
      <c r="A62" s="17"/>
      <c r="B62" s="78"/>
      <c r="C62" s="72"/>
      <c r="D62" s="75"/>
      <c r="E62" s="36"/>
      <c r="F62" s="111" t="s">
        <v>30</v>
      </c>
      <c r="G62" s="23">
        <v>3</v>
      </c>
      <c r="H62" s="23">
        <v>14</v>
      </c>
      <c r="I62" s="22">
        <v>6240120040</v>
      </c>
      <c r="J62" s="24">
        <v>240</v>
      </c>
      <c r="K62" s="55">
        <v>10000</v>
      </c>
      <c r="L62" s="55">
        <v>10000</v>
      </c>
      <c r="M62" s="55">
        <v>10000</v>
      </c>
      <c r="N62" s="16"/>
    </row>
    <row r="63" spans="1:14" ht="21" customHeight="1">
      <c r="A63" s="17"/>
      <c r="B63" s="170" t="s">
        <v>10</v>
      </c>
      <c r="C63" s="171"/>
      <c r="D63" s="171"/>
      <c r="E63" s="171"/>
      <c r="F63" s="172"/>
      <c r="G63" s="19">
        <v>4</v>
      </c>
      <c r="H63" s="19">
        <v>0</v>
      </c>
      <c r="I63" s="20">
        <v>0</v>
      </c>
      <c r="J63" s="15">
        <v>0</v>
      </c>
      <c r="K63" s="62">
        <f>K64</f>
        <v>2440000</v>
      </c>
      <c r="L63" s="62">
        <f>L64</f>
        <v>2513000</v>
      </c>
      <c r="M63" s="62">
        <f>M64</f>
        <v>2583000</v>
      </c>
      <c r="N63" s="16" t="s">
        <v>0</v>
      </c>
    </row>
    <row r="64" spans="1:14" ht="22.8" customHeight="1">
      <c r="A64" s="17"/>
      <c r="B64" s="18"/>
      <c r="C64" s="173" t="s">
        <v>31</v>
      </c>
      <c r="D64" s="173"/>
      <c r="E64" s="173"/>
      <c r="F64" s="173"/>
      <c r="G64" s="19">
        <v>4</v>
      </c>
      <c r="H64" s="19">
        <v>9</v>
      </c>
      <c r="I64" s="20">
        <v>0</v>
      </c>
      <c r="J64" s="15">
        <v>0</v>
      </c>
      <c r="K64" s="62">
        <f>K65</f>
        <v>2440000</v>
      </c>
      <c r="L64" s="62">
        <f>L65</f>
        <v>2513000</v>
      </c>
      <c r="M64" s="62">
        <f>M67</f>
        <v>2583000</v>
      </c>
      <c r="N64" s="16" t="s">
        <v>0</v>
      </c>
    </row>
    <row r="65" spans="1:14" ht="55.2" customHeight="1">
      <c r="A65" s="17"/>
      <c r="B65" s="18"/>
      <c r="C65" s="109"/>
      <c r="D65" s="128"/>
      <c r="E65" s="128"/>
      <c r="F65" s="97" t="s">
        <v>67</v>
      </c>
      <c r="G65" s="19">
        <v>4</v>
      </c>
      <c r="H65" s="19">
        <v>9</v>
      </c>
      <c r="I65" s="132">
        <v>6200000000</v>
      </c>
      <c r="J65" s="15">
        <v>0</v>
      </c>
      <c r="K65" s="62">
        <f>K67</f>
        <v>2440000</v>
      </c>
      <c r="L65" s="62">
        <f>L67</f>
        <v>2513000</v>
      </c>
      <c r="M65" s="62">
        <f>M67</f>
        <v>2583000</v>
      </c>
      <c r="N65" s="16"/>
    </row>
    <row r="66" spans="1:14" ht="22.8" customHeight="1">
      <c r="A66" s="17"/>
      <c r="B66" s="154" t="s">
        <v>68</v>
      </c>
      <c r="C66" s="155"/>
      <c r="D66" s="155"/>
      <c r="E66" s="155"/>
      <c r="F66" s="156"/>
      <c r="G66" s="19">
        <v>4</v>
      </c>
      <c r="H66" s="19">
        <v>9</v>
      </c>
      <c r="I66" s="132">
        <v>6240000000</v>
      </c>
      <c r="J66" s="31">
        <v>0</v>
      </c>
      <c r="K66" s="62">
        <f>K67</f>
        <v>2440000</v>
      </c>
      <c r="L66" s="62">
        <f t="shared" ref="L66:M66" si="21">L67</f>
        <v>2513000</v>
      </c>
      <c r="M66" s="62">
        <f t="shared" si="21"/>
        <v>2583000</v>
      </c>
      <c r="N66" s="16"/>
    </row>
    <row r="67" spans="1:14" ht="20.399999999999999" customHeight="1">
      <c r="A67" s="17"/>
      <c r="B67" s="78"/>
      <c r="C67" s="70"/>
      <c r="D67" s="153" t="s">
        <v>49</v>
      </c>
      <c r="E67" s="153"/>
      <c r="F67" s="153"/>
      <c r="G67" s="23">
        <v>4</v>
      </c>
      <c r="H67" s="23">
        <v>9</v>
      </c>
      <c r="I67" s="22">
        <v>6240200000</v>
      </c>
      <c r="J67" s="24">
        <v>0</v>
      </c>
      <c r="K67" s="55">
        <f>K68+K70</f>
        <v>2440000</v>
      </c>
      <c r="L67" s="55">
        <f>L68+L70</f>
        <v>2513000</v>
      </c>
      <c r="M67" s="55">
        <f>M68+M70</f>
        <v>2583000</v>
      </c>
      <c r="N67" s="16" t="s">
        <v>0</v>
      </c>
    </row>
    <row r="68" spans="1:14" ht="29.4" customHeight="1">
      <c r="A68" s="17"/>
      <c r="B68" s="78"/>
      <c r="C68" s="67"/>
      <c r="D68" s="66"/>
      <c r="E68" s="153" t="s">
        <v>45</v>
      </c>
      <c r="F68" s="153"/>
      <c r="G68" s="23">
        <v>4</v>
      </c>
      <c r="H68" s="23">
        <v>9</v>
      </c>
      <c r="I68" s="22">
        <v>6240295280</v>
      </c>
      <c r="J68" s="24">
        <v>0</v>
      </c>
      <c r="K68" s="103">
        <f>K69</f>
        <v>1398333</v>
      </c>
      <c r="L68" s="55">
        <f t="shared" ref="L68:M68" si="22">L69</f>
        <v>1513000</v>
      </c>
      <c r="M68" s="55">
        <f t="shared" si="22"/>
        <v>1583000</v>
      </c>
      <c r="N68" s="16" t="s">
        <v>0</v>
      </c>
    </row>
    <row r="69" spans="1:14" ht="31.8" customHeight="1">
      <c r="A69" s="17"/>
      <c r="B69" s="78"/>
      <c r="C69" s="67"/>
      <c r="D69" s="66"/>
      <c r="E69" s="66"/>
      <c r="F69" s="111" t="s">
        <v>30</v>
      </c>
      <c r="G69" s="23">
        <v>4</v>
      </c>
      <c r="H69" s="23">
        <v>9</v>
      </c>
      <c r="I69" s="22">
        <v>6240295280</v>
      </c>
      <c r="J69" s="24" t="s">
        <v>2</v>
      </c>
      <c r="K69" s="55">
        <v>1398333</v>
      </c>
      <c r="L69" s="55">
        <v>1513000</v>
      </c>
      <c r="M69" s="55">
        <v>1583000</v>
      </c>
      <c r="N69" s="16" t="s">
        <v>0</v>
      </c>
    </row>
    <row r="70" spans="1:14" ht="33" customHeight="1">
      <c r="A70" s="17"/>
      <c r="B70" s="78"/>
      <c r="C70" s="72"/>
      <c r="D70" s="75"/>
      <c r="E70" s="75"/>
      <c r="F70" s="49" t="s">
        <v>42</v>
      </c>
      <c r="G70" s="23">
        <v>4</v>
      </c>
      <c r="H70" s="23">
        <v>9</v>
      </c>
      <c r="I70" s="53" t="s">
        <v>50</v>
      </c>
      <c r="J70" s="24">
        <v>0</v>
      </c>
      <c r="K70" s="102">
        <f>K71</f>
        <v>1041667</v>
      </c>
      <c r="L70" s="102">
        <f>L71</f>
        <v>1000000</v>
      </c>
      <c r="M70" s="102">
        <f>M71</f>
        <v>1000000</v>
      </c>
      <c r="N70" s="16"/>
    </row>
    <row r="71" spans="1:14" ht="35.4" customHeight="1">
      <c r="A71" s="17"/>
      <c r="B71" s="78"/>
      <c r="C71" s="72"/>
      <c r="D71" s="75"/>
      <c r="E71" s="75"/>
      <c r="F71" s="120" t="s">
        <v>30</v>
      </c>
      <c r="G71" s="23">
        <v>4</v>
      </c>
      <c r="H71" s="23">
        <v>9</v>
      </c>
      <c r="I71" s="53" t="s">
        <v>50</v>
      </c>
      <c r="J71" s="24">
        <v>240</v>
      </c>
      <c r="K71" s="102">
        <v>1041667</v>
      </c>
      <c r="L71" s="102">
        <v>1000000</v>
      </c>
      <c r="M71" s="102">
        <v>1000000</v>
      </c>
      <c r="N71" s="16"/>
    </row>
    <row r="72" spans="1:14" ht="20.399999999999999" customHeight="1">
      <c r="A72" s="17"/>
      <c r="B72" s="182" t="s">
        <v>9</v>
      </c>
      <c r="C72" s="182"/>
      <c r="D72" s="182"/>
      <c r="E72" s="182"/>
      <c r="F72" s="182"/>
      <c r="G72" s="19">
        <v>5</v>
      </c>
      <c r="H72" s="19">
        <v>0</v>
      </c>
      <c r="I72" s="20">
        <v>0</v>
      </c>
      <c r="J72" s="15">
        <v>0</v>
      </c>
      <c r="K72" s="62">
        <f>K73+K78</f>
        <v>2672400</v>
      </c>
      <c r="L72" s="62">
        <f>L73+L78</f>
        <v>3174890</v>
      </c>
      <c r="M72" s="62">
        <f>M73+M78</f>
        <v>1211800</v>
      </c>
      <c r="N72" s="16"/>
    </row>
    <row r="73" spans="1:14" ht="19.2" customHeight="1">
      <c r="A73" s="17"/>
      <c r="B73" s="18"/>
      <c r="C73" s="173" t="s">
        <v>8</v>
      </c>
      <c r="D73" s="173"/>
      <c r="E73" s="173"/>
      <c r="F73" s="173"/>
      <c r="G73" s="19">
        <v>5</v>
      </c>
      <c r="H73" s="19">
        <v>1</v>
      </c>
      <c r="I73" s="20">
        <v>0</v>
      </c>
      <c r="J73" s="15">
        <v>0</v>
      </c>
      <c r="K73" s="62">
        <f>K74</f>
        <v>45000</v>
      </c>
      <c r="L73" s="62">
        <f t="shared" ref="L73:M76" si="23">L74</f>
        <v>45000</v>
      </c>
      <c r="M73" s="62">
        <f t="shared" si="23"/>
        <v>45000</v>
      </c>
      <c r="N73" s="16"/>
    </row>
    <row r="74" spans="1:14" ht="22.2" customHeight="1">
      <c r="A74" s="17"/>
      <c r="B74" s="78"/>
      <c r="C74" s="70"/>
      <c r="D74" s="153" t="s">
        <v>3</v>
      </c>
      <c r="E74" s="153"/>
      <c r="F74" s="153"/>
      <c r="G74" s="28">
        <v>5</v>
      </c>
      <c r="H74" s="28">
        <v>1</v>
      </c>
      <c r="I74" s="38">
        <v>7700000000</v>
      </c>
      <c r="J74" s="24">
        <v>0</v>
      </c>
      <c r="K74" s="55">
        <f>K76</f>
        <v>45000</v>
      </c>
      <c r="L74" s="55">
        <f>L76</f>
        <v>45000</v>
      </c>
      <c r="M74" s="55">
        <f>M76</f>
        <v>45000</v>
      </c>
      <c r="N74" s="16"/>
    </row>
    <row r="75" spans="1:14" ht="19.8" customHeight="1">
      <c r="A75" s="17"/>
      <c r="B75" s="108"/>
      <c r="C75" s="109"/>
      <c r="D75" s="105"/>
      <c r="E75" s="104"/>
      <c r="F75" s="104" t="s">
        <v>51</v>
      </c>
      <c r="G75" s="28">
        <v>5</v>
      </c>
      <c r="H75" s="28">
        <v>1</v>
      </c>
      <c r="I75" s="38">
        <v>7730000000</v>
      </c>
      <c r="J75" s="24">
        <v>0</v>
      </c>
      <c r="K75" s="55">
        <f>K76</f>
        <v>45000</v>
      </c>
      <c r="L75" s="55">
        <f t="shared" ref="L75:M75" si="24">L76</f>
        <v>45000</v>
      </c>
      <c r="M75" s="55">
        <f t="shared" si="24"/>
        <v>45000</v>
      </c>
      <c r="N75" s="16"/>
    </row>
    <row r="76" spans="1:14" ht="51.6" customHeight="1">
      <c r="A76" s="17"/>
      <c r="B76" s="78"/>
      <c r="C76" s="67"/>
      <c r="D76" s="74"/>
      <c r="E76" s="153" t="s">
        <v>25</v>
      </c>
      <c r="F76" s="153"/>
      <c r="G76" s="28">
        <v>5</v>
      </c>
      <c r="H76" s="28">
        <v>1</v>
      </c>
      <c r="I76" s="38">
        <v>7730090140</v>
      </c>
      <c r="J76" s="24">
        <v>0</v>
      </c>
      <c r="K76" s="55">
        <f>K77</f>
        <v>45000</v>
      </c>
      <c r="L76" s="55">
        <f t="shared" si="23"/>
        <v>45000</v>
      </c>
      <c r="M76" s="55">
        <f t="shared" si="23"/>
        <v>45000</v>
      </c>
      <c r="N76" s="16"/>
    </row>
    <row r="77" spans="1:14" ht="31.8" customHeight="1">
      <c r="A77" s="17"/>
      <c r="B77" s="78"/>
      <c r="C77" s="67"/>
      <c r="D77" s="66"/>
      <c r="E77" s="74"/>
      <c r="F77" s="111" t="s">
        <v>30</v>
      </c>
      <c r="G77" s="28">
        <v>5</v>
      </c>
      <c r="H77" s="28">
        <v>1</v>
      </c>
      <c r="I77" s="38">
        <v>7730090140</v>
      </c>
      <c r="J77" s="24" t="s">
        <v>2</v>
      </c>
      <c r="K77" s="55">
        <v>45000</v>
      </c>
      <c r="L77" s="55">
        <v>45000</v>
      </c>
      <c r="M77" s="55">
        <v>45000</v>
      </c>
      <c r="N77" s="16"/>
    </row>
    <row r="78" spans="1:14" ht="18.75" customHeight="1">
      <c r="A78" s="17"/>
      <c r="B78" s="18"/>
      <c r="C78" s="173" t="s">
        <v>7</v>
      </c>
      <c r="D78" s="173"/>
      <c r="E78" s="173"/>
      <c r="F78" s="173"/>
      <c r="G78" s="19">
        <v>5</v>
      </c>
      <c r="H78" s="19">
        <v>3</v>
      </c>
      <c r="I78" s="20">
        <v>0</v>
      </c>
      <c r="J78" s="15">
        <v>0</v>
      </c>
      <c r="K78" s="62">
        <f>K79</f>
        <v>2627400</v>
      </c>
      <c r="L78" s="62">
        <f>L81</f>
        <v>3129890</v>
      </c>
      <c r="M78" s="62">
        <f>M79</f>
        <v>1166800</v>
      </c>
      <c r="N78" s="16"/>
    </row>
    <row r="79" spans="1:14" ht="52.2" customHeight="1">
      <c r="A79" s="17"/>
      <c r="B79" s="18"/>
      <c r="C79" s="109"/>
      <c r="D79" s="128"/>
      <c r="E79" s="128"/>
      <c r="F79" s="97" t="s">
        <v>67</v>
      </c>
      <c r="G79" s="19">
        <v>5</v>
      </c>
      <c r="H79" s="19">
        <v>3</v>
      </c>
      <c r="I79" s="132">
        <v>6200000000</v>
      </c>
      <c r="J79" s="15">
        <v>0</v>
      </c>
      <c r="K79" s="62">
        <f>K81+K88</f>
        <v>2627400</v>
      </c>
      <c r="L79" s="62">
        <f>L81+L88</f>
        <v>3129890</v>
      </c>
      <c r="M79" s="62">
        <f>M81+M88</f>
        <v>1166800</v>
      </c>
      <c r="N79" s="16"/>
    </row>
    <row r="80" spans="1:14" ht="21.6" customHeight="1">
      <c r="A80" s="17"/>
      <c r="B80" s="18"/>
      <c r="C80" s="109"/>
      <c r="D80" s="109"/>
      <c r="E80" s="71"/>
      <c r="F80" s="150" t="s">
        <v>68</v>
      </c>
      <c r="G80" s="19">
        <v>5</v>
      </c>
      <c r="H80" s="19">
        <v>3</v>
      </c>
      <c r="I80" s="132">
        <v>6240000000</v>
      </c>
      <c r="J80" s="31">
        <v>0</v>
      </c>
      <c r="K80" s="62"/>
      <c r="L80" s="62"/>
      <c r="M80" s="62"/>
      <c r="N80" s="16"/>
    </row>
    <row r="81" spans="1:14" ht="32.4" customHeight="1">
      <c r="A81" s="17"/>
      <c r="B81" s="131"/>
      <c r="C81" s="109"/>
      <c r="D81" s="179" t="s">
        <v>52</v>
      </c>
      <c r="E81" s="180"/>
      <c r="F81" s="181"/>
      <c r="G81" s="13">
        <v>5</v>
      </c>
      <c r="H81" s="13">
        <v>3</v>
      </c>
      <c r="I81" s="132">
        <v>6240300000</v>
      </c>
      <c r="J81" s="15">
        <v>0</v>
      </c>
      <c r="K81" s="62">
        <f>K82+K86+K84</f>
        <v>1365942</v>
      </c>
      <c r="L81" s="62">
        <f t="shared" ref="L81:M81" si="25">L82+L86+L84</f>
        <v>3129890</v>
      </c>
      <c r="M81" s="62">
        <f t="shared" si="25"/>
        <v>1166800</v>
      </c>
      <c r="N81" s="16" t="s">
        <v>0</v>
      </c>
    </row>
    <row r="82" spans="1:14" ht="31.8" customHeight="1">
      <c r="A82" s="17"/>
      <c r="B82" s="78"/>
      <c r="C82" s="67"/>
      <c r="D82" s="66"/>
      <c r="E82" s="153" t="s">
        <v>53</v>
      </c>
      <c r="F82" s="153"/>
      <c r="G82" s="23">
        <v>5</v>
      </c>
      <c r="H82" s="23">
        <v>3</v>
      </c>
      <c r="I82" s="22">
        <v>6240395310</v>
      </c>
      <c r="J82" s="24">
        <v>0</v>
      </c>
      <c r="K82" s="55">
        <f t="shared" ref="K82:M82" si="26">K83</f>
        <v>1365942</v>
      </c>
      <c r="L82" s="55">
        <f t="shared" si="26"/>
        <v>982260</v>
      </c>
      <c r="M82" s="55">
        <f t="shared" si="26"/>
        <v>1166800</v>
      </c>
      <c r="N82" s="16" t="s">
        <v>0</v>
      </c>
    </row>
    <row r="83" spans="1:14" ht="30.6" customHeight="1">
      <c r="A83" s="17"/>
      <c r="B83" s="78"/>
      <c r="C83" s="67"/>
      <c r="D83" s="66"/>
      <c r="E83" s="74"/>
      <c r="F83" s="111" t="s">
        <v>30</v>
      </c>
      <c r="G83" s="28">
        <v>5</v>
      </c>
      <c r="H83" s="28">
        <v>3</v>
      </c>
      <c r="I83" s="22">
        <v>6240395310</v>
      </c>
      <c r="J83" s="24" t="s">
        <v>2</v>
      </c>
      <c r="K83" s="55">
        <v>1365942</v>
      </c>
      <c r="L83" s="55">
        <v>982260</v>
      </c>
      <c r="M83" s="55">
        <v>1166800</v>
      </c>
      <c r="N83" s="16" t="s">
        <v>0</v>
      </c>
    </row>
    <row r="84" spans="1:14" ht="22.2" customHeight="1">
      <c r="A84" s="17"/>
      <c r="B84" s="123"/>
      <c r="C84" s="110"/>
      <c r="D84" s="107"/>
      <c r="E84" s="106"/>
      <c r="F84" s="120" t="s">
        <v>62</v>
      </c>
      <c r="G84" s="23">
        <v>5</v>
      </c>
      <c r="H84" s="23">
        <v>3</v>
      </c>
      <c r="I84" s="127" t="s">
        <v>63</v>
      </c>
      <c r="J84" s="24">
        <v>0</v>
      </c>
      <c r="K84" s="102">
        <f>K85</f>
        <v>0</v>
      </c>
      <c r="L84" s="102">
        <f t="shared" ref="L84:M84" si="27">L85</f>
        <v>2147630</v>
      </c>
      <c r="M84" s="102">
        <f t="shared" si="27"/>
        <v>0</v>
      </c>
      <c r="N84" s="16"/>
    </row>
    <row r="85" spans="1:14" ht="33" customHeight="1">
      <c r="A85" s="17"/>
      <c r="B85" s="123"/>
      <c r="C85" s="110"/>
      <c r="D85" s="107"/>
      <c r="E85" s="106"/>
      <c r="F85" s="111" t="s">
        <v>30</v>
      </c>
      <c r="G85" s="28">
        <v>5</v>
      </c>
      <c r="H85" s="28">
        <v>3</v>
      </c>
      <c r="I85" s="127" t="s">
        <v>63</v>
      </c>
      <c r="J85" s="24" t="s">
        <v>2</v>
      </c>
      <c r="K85" s="102">
        <v>0</v>
      </c>
      <c r="L85" s="102">
        <v>2147630</v>
      </c>
      <c r="M85" s="102">
        <v>0</v>
      </c>
      <c r="N85" s="16"/>
    </row>
    <row r="86" spans="1:14" ht="84.6" customHeight="1">
      <c r="A86" s="17"/>
      <c r="B86" s="122"/>
      <c r="C86" s="110"/>
      <c r="D86" s="107"/>
      <c r="E86" s="106"/>
      <c r="F86" s="120" t="s">
        <v>60</v>
      </c>
      <c r="G86" s="28">
        <v>5</v>
      </c>
      <c r="H86" s="28">
        <v>3</v>
      </c>
      <c r="I86" s="127" t="s">
        <v>61</v>
      </c>
      <c r="J86" s="24">
        <v>0</v>
      </c>
      <c r="K86" s="102">
        <f>K87</f>
        <v>0</v>
      </c>
      <c r="L86" s="102">
        <f t="shared" ref="L86:M86" si="28">L87</f>
        <v>0</v>
      </c>
      <c r="M86" s="102">
        <f t="shared" si="28"/>
        <v>0</v>
      </c>
      <c r="N86" s="16"/>
    </row>
    <row r="87" spans="1:14" ht="31.2" customHeight="1">
      <c r="A87" s="17"/>
      <c r="B87" s="122"/>
      <c r="C87" s="110"/>
      <c r="D87" s="107"/>
      <c r="E87" s="106"/>
      <c r="F87" s="120" t="s">
        <v>30</v>
      </c>
      <c r="G87" s="28">
        <v>5</v>
      </c>
      <c r="H87" s="28">
        <v>3</v>
      </c>
      <c r="I87" s="127" t="s">
        <v>61</v>
      </c>
      <c r="J87" s="24">
        <v>240</v>
      </c>
      <c r="K87" s="102">
        <v>0</v>
      </c>
      <c r="L87" s="102">
        <v>0</v>
      </c>
      <c r="M87" s="102">
        <v>0</v>
      </c>
      <c r="N87" s="16"/>
    </row>
    <row r="88" spans="1:14" ht="18.600000000000001" customHeight="1">
      <c r="A88" s="17"/>
      <c r="B88" s="108"/>
      <c r="C88" s="110"/>
      <c r="D88" s="107"/>
      <c r="E88" s="106"/>
      <c r="F88" s="124" t="s">
        <v>54</v>
      </c>
      <c r="G88" s="19">
        <v>5</v>
      </c>
      <c r="H88" s="19">
        <v>3</v>
      </c>
      <c r="I88" s="125">
        <v>6250000000</v>
      </c>
      <c r="J88" s="15">
        <v>0</v>
      </c>
      <c r="K88" s="126">
        <f>K89</f>
        <v>1261458</v>
      </c>
      <c r="L88" s="126">
        <f t="shared" ref="L88:M88" si="29">L89</f>
        <v>0</v>
      </c>
      <c r="M88" s="126">
        <f t="shared" si="29"/>
        <v>0</v>
      </c>
      <c r="N88" s="16"/>
    </row>
    <row r="89" spans="1:14" ht="50.4" customHeight="1">
      <c r="A89" s="17"/>
      <c r="B89" s="108"/>
      <c r="C89" s="110"/>
      <c r="D89" s="107"/>
      <c r="E89" s="106"/>
      <c r="F89" s="124" t="s">
        <v>55</v>
      </c>
      <c r="G89" s="19">
        <v>5</v>
      </c>
      <c r="H89" s="19">
        <v>3</v>
      </c>
      <c r="I89" s="125" t="s">
        <v>56</v>
      </c>
      <c r="J89" s="15">
        <v>0</v>
      </c>
      <c r="K89" s="126">
        <f>K92+K90</f>
        <v>1261458</v>
      </c>
      <c r="L89" s="126">
        <f t="shared" ref="L89:M89" si="30">L92</f>
        <v>0</v>
      </c>
      <c r="M89" s="126">
        <f t="shared" si="30"/>
        <v>0</v>
      </c>
      <c r="N89" s="16"/>
    </row>
    <row r="90" spans="1:14" ht="31.2" customHeight="1">
      <c r="A90" s="17"/>
      <c r="B90" s="151"/>
      <c r="C90" s="110"/>
      <c r="D90" s="107"/>
      <c r="E90" s="106"/>
      <c r="F90" s="124" t="s">
        <v>80</v>
      </c>
      <c r="G90" s="19">
        <v>5</v>
      </c>
      <c r="H90" s="19">
        <v>3</v>
      </c>
      <c r="I90" s="125" t="s">
        <v>79</v>
      </c>
      <c r="J90" s="15">
        <v>0</v>
      </c>
      <c r="K90" s="126">
        <f>K91</f>
        <v>1000000</v>
      </c>
      <c r="L90" s="126">
        <f t="shared" ref="L90:M90" si="31">L91</f>
        <v>0</v>
      </c>
      <c r="M90" s="126">
        <f t="shared" si="31"/>
        <v>0</v>
      </c>
      <c r="N90" s="16"/>
    </row>
    <row r="91" spans="1:14" ht="33" customHeight="1">
      <c r="A91" s="17"/>
      <c r="B91" s="151"/>
      <c r="C91" s="110"/>
      <c r="D91" s="107"/>
      <c r="E91" s="106"/>
      <c r="F91" s="56" t="s">
        <v>30</v>
      </c>
      <c r="G91" s="28">
        <v>5</v>
      </c>
      <c r="H91" s="28">
        <v>3</v>
      </c>
      <c r="I91" s="57" t="s">
        <v>79</v>
      </c>
      <c r="J91" s="24">
        <v>240</v>
      </c>
      <c r="K91" s="54">
        <v>1000000</v>
      </c>
      <c r="L91" s="54">
        <v>0</v>
      </c>
      <c r="M91" s="54">
        <v>0</v>
      </c>
      <c r="N91" s="16"/>
    </row>
    <row r="92" spans="1:14" ht="35.4" customHeight="1">
      <c r="A92" s="17"/>
      <c r="B92" s="108"/>
      <c r="C92" s="110"/>
      <c r="D92" s="107"/>
      <c r="E92" s="106"/>
      <c r="F92" s="124" t="s">
        <v>70</v>
      </c>
      <c r="G92" s="19">
        <v>5</v>
      </c>
      <c r="H92" s="19">
        <v>3</v>
      </c>
      <c r="I92" s="125" t="s">
        <v>69</v>
      </c>
      <c r="J92" s="15">
        <v>0</v>
      </c>
      <c r="K92" s="126">
        <f>K93</f>
        <v>261458</v>
      </c>
      <c r="L92" s="126">
        <f t="shared" ref="L92:M92" si="32">L93</f>
        <v>0</v>
      </c>
      <c r="M92" s="126">
        <f t="shared" si="32"/>
        <v>0</v>
      </c>
      <c r="N92" s="16"/>
    </row>
    <row r="93" spans="1:14" ht="32.4" customHeight="1">
      <c r="A93" s="17"/>
      <c r="B93" s="78"/>
      <c r="C93" s="72"/>
      <c r="D93" s="75"/>
      <c r="E93" s="36"/>
      <c r="F93" s="56" t="s">
        <v>30</v>
      </c>
      <c r="G93" s="28">
        <v>5</v>
      </c>
      <c r="H93" s="28">
        <v>3</v>
      </c>
      <c r="I93" s="57" t="s">
        <v>69</v>
      </c>
      <c r="J93" s="24">
        <v>240</v>
      </c>
      <c r="K93" s="54">
        <v>261458</v>
      </c>
      <c r="L93" s="54">
        <v>0</v>
      </c>
      <c r="M93" s="54">
        <v>0</v>
      </c>
      <c r="N93" s="16" t="s">
        <v>0</v>
      </c>
    </row>
    <row r="94" spans="1:14" ht="18" customHeight="1">
      <c r="A94" s="17"/>
      <c r="B94" s="196" t="s">
        <v>32</v>
      </c>
      <c r="C94" s="196"/>
      <c r="D94" s="196"/>
      <c r="E94" s="196"/>
      <c r="F94" s="196"/>
      <c r="G94" s="29">
        <v>8</v>
      </c>
      <c r="H94" s="29">
        <v>0</v>
      </c>
      <c r="I94" s="30">
        <v>0</v>
      </c>
      <c r="J94" s="31">
        <v>0</v>
      </c>
      <c r="K94" s="61">
        <f>K95</f>
        <v>6880500</v>
      </c>
      <c r="L94" s="61">
        <f>L95</f>
        <v>6532099</v>
      </c>
      <c r="M94" s="61">
        <f>M95</f>
        <v>6480500</v>
      </c>
      <c r="N94" s="16"/>
    </row>
    <row r="95" spans="1:14" ht="19.8" customHeight="1">
      <c r="A95" s="17"/>
      <c r="B95" s="18"/>
      <c r="C95" s="173" t="s">
        <v>6</v>
      </c>
      <c r="D95" s="173"/>
      <c r="E95" s="173"/>
      <c r="F95" s="173"/>
      <c r="G95" s="19">
        <v>8</v>
      </c>
      <c r="H95" s="19">
        <v>1</v>
      </c>
      <c r="I95" s="20">
        <v>0</v>
      </c>
      <c r="J95" s="15">
        <v>0</v>
      </c>
      <c r="K95" s="62">
        <f>K98</f>
        <v>6880500</v>
      </c>
      <c r="L95" s="62">
        <f>L98</f>
        <v>6532099</v>
      </c>
      <c r="M95" s="62">
        <f>M98</f>
        <v>6480500</v>
      </c>
      <c r="N95" s="16"/>
    </row>
    <row r="96" spans="1:14" ht="47.4" customHeight="1">
      <c r="A96" s="17"/>
      <c r="B96" s="18"/>
      <c r="C96" s="109"/>
      <c r="D96" s="128"/>
      <c r="E96" s="128"/>
      <c r="F96" s="97" t="s">
        <v>67</v>
      </c>
      <c r="G96" s="19">
        <v>8</v>
      </c>
      <c r="H96" s="19">
        <v>1</v>
      </c>
      <c r="I96" s="132">
        <v>6200000000</v>
      </c>
      <c r="J96" s="15">
        <v>0</v>
      </c>
      <c r="K96" s="62">
        <f>K98</f>
        <v>6880500</v>
      </c>
      <c r="L96" s="62">
        <f>L98</f>
        <v>6532099</v>
      </c>
      <c r="M96" s="62">
        <f>M98</f>
        <v>6480500</v>
      </c>
      <c r="N96" s="16"/>
    </row>
    <row r="97" spans="1:51" ht="22.8" customHeight="1">
      <c r="A97" s="17"/>
      <c r="B97" s="154" t="s">
        <v>68</v>
      </c>
      <c r="C97" s="155"/>
      <c r="D97" s="155"/>
      <c r="E97" s="155"/>
      <c r="F97" s="156"/>
      <c r="G97" s="19">
        <v>8</v>
      </c>
      <c r="H97" s="19">
        <v>1</v>
      </c>
      <c r="I97" s="132">
        <v>6240000000</v>
      </c>
      <c r="J97" s="31">
        <v>0</v>
      </c>
      <c r="K97" s="62">
        <f>K98</f>
        <v>6880500</v>
      </c>
      <c r="L97" s="62">
        <f t="shared" ref="L97:M97" si="33">L98</f>
        <v>6532099</v>
      </c>
      <c r="M97" s="62">
        <f t="shared" si="33"/>
        <v>6480500</v>
      </c>
      <c r="N97" s="16"/>
    </row>
    <row r="98" spans="1:51" ht="24" customHeight="1">
      <c r="A98" s="17"/>
      <c r="B98" s="78"/>
      <c r="C98" s="70"/>
      <c r="D98" s="153" t="s">
        <v>57</v>
      </c>
      <c r="E98" s="153"/>
      <c r="F98" s="153"/>
      <c r="G98" s="23">
        <v>8</v>
      </c>
      <c r="H98" s="23">
        <v>1</v>
      </c>
      <c r="I98" s="22">
        <v>6240400000</v>
      </c>
      <c r="J98" s="24">
        <v>0</v>
      </c>
      <c r="K98" s="55">
        <f>K99+K101+K103</f>
        <v>6880500</v>
      </c>
      <c r="L98" s="55">
        <f>L99+L101</f>
        <v>6532099</v>
      </c>
      <c r="M98" s="55">
        <f>M99+M101</f>
        <v>6480500</v>
      </c>
      <c r="N98" s="16"/>
    </row>
    <row r="99" spans="1:51" ht="48.6" customHeight="1">
      <c r="A99" s="17"/>
      <c r="B99" s="78"/>
      <c r="C99" s="67"/>
      <c r="D99" s="66"/>
      <c r="E99" s="177" t="s">
        <v>36</v>
      </c>
      <c r="F99" s="178"/>
      <c r="G99" s="23">
        <v>8</v>
      </c>
      <c r="H99" s="23">
        <v>1</v>
      </c>
      <c r="I99" s="22">
        <v>6240475080</v>
      </c>
      <c r="J99" s="24">
        <v>0</v>
      </c>
      <c r="K99" s="63">
        <f>K100</f>
        <v>4959500</v>
      </c>
      <c r="L99" s="54">
        <f t="shared" ref="L99:M99" si="34">L100</f>
        <v>6080500</v>
      </c>
      <c r="M99" s="54">
        <f t="shared" si="34"/>
        <v>6080500</v>
      </c>
      <c r="N99" s="16"/>
    </row>
    <row r="100" spans="1:51" ht="17.399999999999999" customHeight="1">
      <c r="A100" s="17"/>
      <c r="B100" s="39"/>
      <c r="C100" s="40"/>
      <c r="D100" s="66"/>
      <c r="E100" s="66"/>
      <c r="F100" s="99" t="s">
        <v>5</v>
      </c>
      <c r="G100" s="23">
        <v>8</v>
      </c>
      <c r="H100" s="23">
        <v>1</v>
      </c>
      <c r="I100" s="22">
        <v>6240475080</v>
      </c>
      <c r="J100" s="24">
        <v>540</v>
      </c>
      <c r="K100" s="63">
        <v>4959500</v>
      </c>
      <c r="L100" s="54">
        <v>6080500</v>
      </c>
      <c r="M100" s="54">
        <v>6080500</v>
      </c>
      <c r="N100" s="16" t="s">
        <v>0</v>
      </c>
    </row>
    <row r="101" spans="1:51" ht="28.8" customHeight="1">
      <c r="A101" s="17"/>
      <c r="B101" s="67"/>
      <c r="C101" s="67"/>
      <c r="D101" s="66"/>
      <c r="E101" s="66"/>
      <c r="F101" s="52" t="s">
        <v>58</v>
      </c>
      <c r="G101" s="23">
        <v>8</v>
      </c>
      <c r="H101" s="23">
        <v>1</v>
      </c>
      <c r="I101" s="22">
        <v>6240495220</v>
      </c>
      <c r="J101" s="24">
        <v>0</v>
      </c>
      <c r="K101" s="55">
        <f>K102</f>
        <v>800000</v>
      </c>
      <c r="L101" s="54">
        <f t="shared" ref="L101:M103" si="35">L102</f>
        <v>451599</v>
      </c>
      <c r="M101" s="54">
        <f t="shared" si="35"/>
        <v>400000</v>
      </c>
      <c r="N101" s="16" t="s">
        <v>0</v>
      </c>
    </row>
    <row r="102" spans="1:51" ht="32.4" customHeight="1">
      <c r="A102" s="17"/>
      <c r="B102" s="70"/>
      <c r="C102" s="71"/>
      <c r="D102" s="36"/>
      <c r="E102" s="36"/>
      <c r="F102" s="48" t="s">
        <v>30</v>
      </c>
      <c r="G102" s="23">
        <v>8</v>
      </c>
      <c r="H102" s="23">
        <v>1</v>
      </c>
      <c r="I102" s="22">
        <v>6240495220</v>
      </c>
      <c r="J102" s="24" t="s">
        <v>2</v>
      </c>
      <c r="K102" s="55">
        <v>800000</v>
      </c>
      <c r="L102" s="54">
        <v>451599</v>
      </c>
      <c r="M102" s="54">
        <v>400000</v>
      </c>
      <c r="N102" s="16"/>
    </row>
    <row r="103" spans="1:51" ht="33" customHeight="1">
      <c r="A103" s="17"/>
      <c r="B103" s="70"/>
      <c r="C103" s="71"/>
      <c r="D103" s="36"/>
      <c r="E103" s="36"/>
      <c r="F103" s="48" t="s">
        <v>38</v>
      </c>
      <c r="G103" s="23">
        <v>8</v>
      </c>
      <c r="H103" s="23">
        <v>1</v>
      </c>
      <c r="I103" s="22">
        <v>6240497030</v>
      </c>
      <c r="J103" s="58" t="s">
        <v>39</v>
      </c>
      <c r="K103" s="139">
        <f>K104</f>
        <v>1121000</v>
      </c>
      <c r="L103" s="140">
        <f t="shared" si="35"/>
        <v>0</v>
      </c>
      <c r="M103" s="140">
        <f t="shared" si="35"/>
        <v>0</v>
      </c>
      <c r="N103" s="16"/>
    </row>
    <row r="104" spans="1:51" ht="22.8" customHeight="1">
      <c r="A104" s="17"/>
      <c r="B104" s="70"/>
      <c r="C104" s="71"/>
      <c r="D104" s="36"/>
      <c r="E104" s="36"/>
      <c r="F104" s="48" t="s">
        <v>5</v>
      </c>
      <c r="G104" s="23">
        <v>8</v>
      </c>
      <c r="H104" s="23">
        <v>1</v>
      </c>
      <c r="I104" s="22">
        <v>6240497030</v>
      </c>
      <c r="J104" s="41">
        <v>540</v>
      </c>
      <c r="K104" s="139">
        <v>1121000</v>
      </c>
      <c r="L104" s="140">
        <v>0</v>
      </c>
      <c r="M104" s="140">
        <v>0</v>
      </c>
      <c r="N104" s="16" t="s">
        <v>0</v>
      </c>
    </row>
    <row r="105" spans="1:51" ht="21" customHeight="1">
      <c r="A105" s="12"/>
      <c r="B105" s="166" t="s">
        <v>26</v>
      </c>
      <c r="C105" s="167"/>
      <c r="D105" s="167"/>
      <c r="E105" s="167"/>
      <c r="F105" s="168"/>
      <c r="G105" s="13">
        <v>11</v>
      </c>
      <c r="H105" s="13">
        <v>0</v>
      </c>
      <c r="I105" s="42">
        <v>0</v>
      </c>
      <c r="J105" s="43">
        <v>0</v>
      </c>
      <c r="K105" s="64">
        <f>K106</f>
        <v>30000</v>
      </c>
      <c r="L105" s="64">
        <f>L106</f>
        <v>30000</v>
      </c>
      <c r="M105" s="64">
        <f>M106</f>
        <v>30000</v>
      </c>
      <c r="N105" s="16"/>
    </row>
    <row r="106" spans="1:51" ht="18.600000000000001" customHeight="1">
      <c r="A106" s="50"/>
      <c r="B106" s="67"/>
      <c r="C106" s="169" t="s">
        <v>27</v>
      </c>
      <c r="D106" s="155"/>
      <c r="E106" s="155"/>
      <c r="F106" s="156"/>
      <c r="G106" s="23">
        <v>11</v>
      </c>
      <c r="H106" s="23">
        <v>1</v>
      </c>
      <c r="I106" s="44">
        <v>0</v>
      </c>
      <c r="J106" s="45">
        <v>0</v>
      </c>
      <c r="K106" s="63">
        <f>K109</f>
        <v>30000</v>
      </c>
      <c r="L106" s="63">
        <f>L109</f>
        <v>30000</v>
      </c>
      <c r="M106" s="63">
        <f>M109</f>
        <v>30000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</row>
    <row r="107" spans="1:51" ht="46.8" customHeight="1">
      <c r="A107" s="50"/>
      <c r="B107" s="67"/>
      <c r="C107" s="76"/>
      <c r="D107" s="77"/>
      <c r="E107" s="68"/>
      <c r="F107" s="129" t="s">
        <v>67</v>
      </c>
      <c r="G107" s="23">
        <v>11</v>
      </c>
      <c r="H107" s="23">
        <v>1</v>
      </c>
      <c r="I107" s="22">
        <v>6200000000</v>
      </c>
      <c r="J107" s="45">
        <v>0</v>
      </c>
      <c r="K107" s="63">
        <f>K109</f>
        <v>30000</v>
      </c>
      <c r="L107" s="63">
        <f>L109</f>
        <v>30000</v>
      </c>
      <c r="M107" s="63">
        <f>M109</f>
        <v>30000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</row>
    <row r="108" spans="1:51" ht="19.2" customHeight="1">
      <c r="A108" s="50"/>
      <c r="B108" s="154" t="s">
        <v>68</v>
      </c>
      <c r="C108" s="155"/>
      <c r="D108" s="155"/>
      <c r="E108" s="155"/>
      <c r="F108" s="156"/>
      <c r="G108" s="19">
        <v>8</v>
      </c>
      <c r="H108" s="19">
        <v>1</v>
      </c>
      <c r="I108" s="132">
        <v>6240000000</v>
      </c>
      <c r="J108" s="31">
        <v>0</v>
      </c>
      <c r="K108" s="63">
        <f>K109</f>
        <v>30000</v>
      </c>
      <c r="L108" s="63">
        <f t="shared" ref="L108:M108" si="36">L109</f>
        <v>30000</v>
      </c>
      <c r="M108" s="63">
        <f t="shared" si="36"/>
        <v>30000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</row>
    <row r="109" spans="1:51" ht="21.6" customHeight="1">
      <c r="A109" s="50"/>
      <c r="B109" s="67"/>
      <c r="C109" s="67"/>
      <c r="D109" s="66"/>
      <c r="E109" s="66"/>
      <c r="F109" s="37" t="s">
        <v>57</v>
      </c>
      <c r="G109" s="23">
        <v>11</v>
      </c>
      <c r="H109" s="23">
        <v>1</v>
      </c>
      <c r="I109" s="22">
        <v>6240400000</v>
      </c>
      <c r="J109" s="45">
        <v>0</v>
      </c>
      <c r="K109" s="63">
        <f>K110</f>
        <v>30000</v>
      </c>
      <c r="L109" s="63">
        <f>L111</f>
        <v>30000</v>
      </c>
      <c r="M109" s="63">
        <f>M111</f>
        <v>30000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</row>
    <row r="110" spans="1:51" ht="26.4" customHeight="1">
      <c r="A110" s="50"/>
      <c r="B110" s="40"/>
      <c r="C110" s="40"/>
      <c r="D110" s="46"/>
      <c r="E110" s="46"/>
      <c r="F110" s="79" t="s">
        <v>59</v>
      </c>
      <c r="G110" s="80">
        <v>11</v>
      </c>
      <c r="H110" s="80">
        <v>1</v>
      </c>
      <c r="I110" s="81">
        <v>6240495240</v>
      </c>
      <c r="J110" s="82">
        <v>0</v>
      </c>
      <c r="K110" s="83">
        <f>K111</f>
        <v>30000</v>
      </c>
      <c r="L110" s="83">
        <f>L111</f>
        <v>30000</v>
      </c>
      <c r="M110" s="83">
        <f>M111</f>
        <v>30000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</row>
    <row r="111" spans="1:51" ht="30.6" customHeight="1">
      <c r="A111" s="84"/>
      <c r="B111" s="97"/>
      <c r="C111" s="97"/>
      <c r="D111" s="98"/>
      <c r="E111" s="98"/>
      <c r="F111" s="121" t="s">
        <v>30</v>
      </c>
      <c r="G111" s="23">
        <v>11</v>
      </c>
      <c r="H111" s="23">
        <v>1</v>
      </c>
      <c r="I111" s="22">
        <v>6240495240</v>
      </c>
      <c r="J111" s="45">
        <v>240</v>
      </c>
      <c r="K111" s="63">
        <v>30000</v>
      </c>
      <c r="L111" s="63">
        <v>30000</v>
      </c>
      <c r="M111" s="63">
        <v>30000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</row>
    <row r="112" spans="1:51" s="87" customFormat="1" ht="21.6" customHeight="1">
      <c r="A112" s="85"/>
      <c r="B112" s="85"/>
      <c r="C112" s="85"/>
      <c r="D112" s="85"/>
      <c r="E112" s="85"/>
      <c r="F112" s="143" t="s">
        <v>1</v>
      </c>
      <c r="G112" s="141" t="s">
        <v>71</v>
      </c>
      <c r="H112" s="141" t="s">
        <v>71</v>
      </c>
      <c r="I112" s="142" t="s">
        <v>71</v>
      </c>
      <c r="J112" s="141" t="s">
        <v>71</v>
      </c>
      <c r="K112" s="62">
        <f>K10+K42+K50+K63+K72+K94+K105</f>
        <v>17667900</v>
      </c>
      <c r="L112" s="62">
        <f>L10+L42+L50+L63+L72+L94+L105+L9</f>
        <v>17709889</v>
      </c>
      <c r="M112" s="62">
        <f>M10+M42+M50+M63+M72+M94+M105+M9</f>
        <v>15877400</v>
      </c>
      <c r="N112" s="86"/>
    </row>
    <row r="113" spans="1:14" ht="16.5" customHeight="1">
      <c r="A113" s="12"/>
      <c r="B113" s="1"/>
      <c r="C113" s="1"/>
      <c r="D113" s="1"/>
      <c r="E113" s="1"/>
      <c r="F113" s="1"/>
      <c r="G113" s="2"/>
      <c r="H113" s="2"/>
      <c r="I113" s="88"/>
      <c r="J113" s="89"/>
      <c r="K113" s="90"/>
      <c r="L113" s="91"/>
      <c r="M113" s="91"/>
      <c r="N113" s="16"/>
    </row>
    <row r="114" spans="1:14" ht="83.25" customHeight="1">
      <c r="A114" s="12"/>
      <c r="B114" s="1"/>
      <c r="C114" s="1"/>
      <c r="D114" s="1"/>
      <c r="E114" s="1"/>
      <c r="F114" s="1"/>
      <c r="G114" s="2"/>
      <c r="H114" s="2"/>
      <c r="I114" s="88"/>
      <c r="J114" s="89"/>
      <c r="K114" s="90"/>
      <c r="L114" s="91"/>
      <c r="M114" s="91"/>
      <c r="N114" s="16"/>
    </row>
    <row r="115" spans="1:14" ht="99" customHeight="1">
      <c r="A115" s="12"/>
      <c r="N115" s="16"/>
    </row>
    <row r="116" spans="1:14" ht="81" customHeight="1">
      <c r="A116" s="12"/>
      <c r="B116" s="1"/>
      <c r="C116" s="1"/>
      <c r="D116" s="1"/>
      <c r="E116" s="1"/>
      <c r="F116" s="1"/>
      <c r="G116" s="2"/>
      <c r="H116" s="2"/>
      <c r="I116" s="88"/>
      <c r="J116" s="89"/>
      <c r="K116" s="90"/>
      <c r="L116" s="91"/>
      <c r="M116" s="91"/>
      <c r="N116" s="16"/>
    </row>
    <row r="117" spans="1:14" ht="47.25" customHeight="1">
      <c r="A117" s="12"/>
      <c r="N117" s="16"/>
    </row>
    <row r="118" spans="1:14" ht="42" customHeight="1">
      <c r="A118" s="1"/>
      <c r="N118" s="6" t="s">
        <v>0</v>
      </c>
    </row>
    <row r="119" spans="1:14" ht="42" customHeight="1">
      <c r="A119" s="1"/>
      <c r="N119" s="2"/>
    </row>
    <row r="120" spans="1:14" ht="42" customHeight="1">
      <c r="A120" s="1"/>
      <c r="N120" s="2"/>
    </row>
    <row r="121" spans="1:14" ht="42" customHeight="1">
      <c r="A121" s="1"/>
      <c r="N121" s="2"/>
    </row>
    <row r="123" spans="1:14" ht="42" customHeight="1">
      <c r="A123" s="1"/>
      <c r="N123" s="2"/>
    </row>
  </sheetData>
  <mergeCells count="56">
    <mergeCell ref="B108:F108"/>
    <mergeCell ref="B38:F38"/>
    <mergeCell ref="B45:F45"/>
    <mergeCell ref="B53:F53"/>
    <mergeCell ref="B59:F59"/>
    <mergeCell ref="C43:F43"/>
    <mergeCell ref="B42:F42"/>
    <mergeCell ref="C51:F51"/>
    <mergeCell ref="D46:F46"/>
    <mergeCell ref="E47:F47"/>
    <mergeCell ref="E55:F55"/>
    <mergeCell ref="D98:F98"/>
    <mergeCell ref="D74:F74"/>
    <mergeCell ref="B94:F94"/>
    <mergeCell ref="C78:F78"/>
    <mergeCell ref="E82:F82"/>
    <mergeCell ref="H1:M1"/>
    <mergeCell ref="D2:M2"/>
    <mergeCell ref="B10:F10"/>
    <mergeCell ref="D29:F29"/>
    <mergeCell ref="C17:F17"/>
    <mergeCell ref="E21:F21"/>
    <mergeCell ref="D14:F14"/>
    <mergeCell ref="E15:F15"/>
    <mergeCell ref="C26:F26"/>
    <mergeCell ref="C11:F11"/>
    <mergeCell ref="D20:F20"/>
    <mergeCell ref="B27:F27"/>
    <mergeCell ref="B7:F7"/>
    <mergeCell ref="H3:M3"/>
    <mergeCell ref="L4:M4"/>
    <mergeCell ref="A5:M5"/>
    <mergeCell ref="B105:F105"/>
    <mergeCell ref="C106:F106"/>
    <mergeCell ref="B63:F63"/>
    <mergeCell ref="C64:F64"/>
    <mergeCell ref="C57:F57"/>
    <mergeCell ref="E99:F99"/>
    <mergeCell ref="C95:F95"/>
    <mergeCell ref="E68:F68"/>
    <mergeCell ref="E76:F76"/>
    <mergeCell ref="D81:F81"/>
    <mergeCell ref="C73:F73"/>
    <mergeCell ref="B72:F72"/>
    <mergeCell ref="B66:F66"/>
    <mergeCell ref="B97:F97"/>
    <mergeCell ref="L6:M6"/>
    <mergeCell ref="D67:F67"/>
    <mergeCell ref="B50:F50"/>
    <mergeCell ref="D54:F54"/>
    <mergeCell ref="B13:F13"/>
    <mergeCell ref="B8:F8"/>
    <mergeCell ref="B19:F19"/>
    <mergeCell ref="B28:F28"/>
    <mergeCell ref="B37:F37"/>
    <mergeCell ref="B9:F9"/>
  </mergeCells>
  <phoneticPr fontId="3" type="noConversion"/>
  <pageMargins left="0.35" right="0.19685039370078741" top="0.98425196850393704" bottom="0.66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2022-12-09T10:36:00Z</cp:lastPrinted>
  <dcterms:created xsi:type="dcterms:W3CDTF">2014-11-25T05:49:02Z</dcterms:created>
  <dcterms:modified xsi:type="dcterms:W3CDTF">2023-01-12T04:03:56Z</dcterms:modified>
</cp:coreProperties>
</file>