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"/>
    </mc:Choice>
  </mc:AlternateContent>
  <bookViews>
    <workbookView xWindow="0" yWindow="0" windowWidth="20490" windowHeight="7155"/>
  </bookViews>
  <sheets>
    <sheet name="приложение 7" sheetId="2" r:id="rId1"/>
  </sheets>
  <definedNames>
    <definedName name="_xlnm.Print_Titles" localSheetId="0">'приложение 7'!#REF!</definedName>
  </definedNames>
  <calcPr calcId="152511"/>
</workbook>
</file>

<file path=xl/calcChain.xml><?xml version="1.0" encoding="utf-8"?>
<calcChain xmlns="http://schemas.openxmlformats.org/spreadsheetml/2006/main">
  <c r="P101" i="2" l="1"/>
  <c r="P82" i="2"/>
  <c r="P31" i="2"/>
  <c r="P30" i="2" s="1"/>
  <c r="P32" i="2"/>
  <c r="P78" i="2"/>
  <c r="P28" i="2"/>
  <c r="P103" i="2"/>
  <c r="P87" i="2"/>
  <c r="P86" i="2"/>
  <c r="P27" i="2"/>
  <c r="P26" i="2"/>
  <c r="Q63" i="2"/>
  <c r="R63" i="2"/>
  <c r="S63" i="2"/>
  <c r="T63" i="2"/>
  <c r="P63" i="2"/>
  <c r="P84" i="2"/>
  <c r="L26" i="2"/>
  <c r="T109" i="2"/>
  <c r="S109" i="2"/>
  <c r="P109" i="2"/>
  <c r="Q97" i="2"/>
  <c r="R97" i="2"/>
  <c r="S97" i="2"/>
  <c r="T97" i="2"/>
  <c r="P97" i="2"/>
  <c r="Q24" i="2"/>
  <c r="Q23" i="2" s="1"/>
  <c r="Q22" i="2" s="1"/>
  <c r="Q21" i="2" s="1"/>
  <c r="R24" i="2"/>
  <c r="R23" i="2" s="1"/>
  <c r="R22" i="2" s="1"/>
  <c r="R21" i="2" s="1"/>
  <c r="S24" i="2"/>
  <c r="S23" i="2" s="1"/>
  <c r="S22" i="2" s="1"/>
  <c r="S21" i="2" s="1"/>
  <c r="T24" i="2"/>
  <c r="T23" i="2" s="1"/>
  <c r="T22" i="2" s="1"/>
  <c r="T21" i="2" s="1"/>
  <c r="T84" i="2"/>
  <c r="Q84" i="2"/>
  <c r="R84" i="2"/>
  <c r="S84" i="2"/>
  <c r="P16" i="2"/>
  <c r="P14" i="2" s="1"/>
  <c r="P24" i="2"/>
  <c r="P23" i="2" s="1"/>
  <c r="P22" i="2" s="1"/>
  <c r="P21" i="2" s="1"/>
  <c r="Q80" i="2"/>
  <c r="Q77" i="2" s="1"/>
  <c r="R80" i="2"/>
  <c r="R77" i="2" s="1"/>
  <c r="S80" i="2"/>
  <c r="S77" i="2" s="1"/>
  <c r="S76" i="2" s="1"/>
  <c r="S75" i="2" s="1"/>
  <c r="T80" i="2"/>
  <c r="T77" i="2"/>
  <c r="T76" i="2" s="1"/>
  <c r="T75" i="2" s="1"/>
  <c r="P50" i="2"/>
  <c r="P49" i="2"/>
  <c r="T50" i="2"/>
  <c r="T49" i="2" s="1"/>
  <c r="T47" i="2" s="1"/>
  <c r="S50" i="2"/>
  <c r="S49" i="2" s="1"/>
  <c r="S47" i="2" s="1"/>
  <c r="P61" i="2"/>
  <c r="P60" i="2"/>
  <c r="P59" i="2" s="1"/>
  <c r="P58" i="2" s="1"/>
  <c r="P57" i="2" s="1"/>
  <c r="Q55" i="2"/>
  <c r="Q54" i="2" s="1"/>
  <c r="Q52" i="2" s="1"/>
  <c r="R55" i="2"/>
  <c r="R54" i="2"/>
  <c r="R52" i="2" s="1"/>
  <c r="S55" i="2"/>
  <c r="T55" i="2"/>
  <c r="P55" i="2"/>
  <c r="P54" i="2" s="1"/>
  <c r="P52" i="2" s="1"/>
  <c r="Q108" i="2"/>
  <c r="Q107" i="2"/>
  <c r="R108" i="2"/>
  <c r="S108" i="2"/>
  <c r="T108" i="2"/>
  <c r="T107" i="2"/>
  <c r="Q95" i="2"/>
  <c r="Q92" i="2"/>
  <c r="R95" i="2"/>
  <c r="R92" i="2"/>
  <c r="R91" i="2" s="1"/>
  <c r="S95" i="2"/>
  <c r="S92" i="2"/>
  <c r="T95" i="2"/>
  <c r="T92" i="2"/>
  <c r="T91" i="2" s="1"/>
  <c r="Q73" i="2"/>
  <c r="Q72" i="2" s="1"/>
  <c r="Q71" i="2" s="1"/>
  <c r="R73" i="2"/>
  <c r="R72" i="2"/>
  <c r="R71" i="2" s="1"/>
  <c r="S73" i="2"/>
  <c r="S72" i="2"/>
  <c r="S71" i="2" s="1"/>
  <c r="S70" i="2" s="1"/>
  <c r="T73" i="2"/>
  <c r="T72" i="2" s="1"/>
  <c r="T71" i="2" s="1"/>
  <c r="T70" i="2" s="1"/>
  <c r="Q61" i="2"/>
  <c r="Q60" i="2" s="1"/>
  <c r="R61" i="2"/>
  <c r="R60" i="2" s="1"/>
  <c r="S61" i="2"/>
  <c r="S60" i="2" s="1"/>
  <c r="S59" i="2" s="1"/>
  <c r="S58" i="2" s="1"/>
  <c r="S57" i="2" s="1"/>
  <c r="T61" i="2"/>
  <c r="T60" i="2"/>
  <c r="T59" i="2" s="1"/>
  <c r="T58" i="2" s="1"/>
  <c r="T57" i="2" s="1"/>
  <c r="Q50" i="2"/>
  <c r="Q49" i="2" s="1"/>
  <c r="Q47" i="2" s="1"/>
  <c r="R50" i="2"/>
  <c r="R49" i="2" s="1"/>
  <c r="R47" i="2" s="1"/>
  <c r="Q45" i="2"/>
  <c r="Q44" i="2"/>
  <c r="Q42" i="2" s="1"/>
  <c r="R45" i="2"/>
  <c r="R44" i="2" s="1"/>
  <c r="R42" i="2" s="1"/>
  <c r="S45" i="2"/>
  <c r="S44" i="2" s="1"/>
  <c r="S42" i="2" s="1"/>
  <c r="S41" i="2" s="1"/>
  <c r="T45" i="2"/>
  <c r="T44" i="2" s="1"/>
  <c r="T42" i="2" s="1"/>
  <c r="Q38" i="2"/>
  <c r="Q37" i="2" s="1"/>
  <c r="R38" i="2"/>
  <c r="R37" i="2" s="1"/>
  <c r="S38" i="2"/>
  <c r="S37" i="2" s="1"/>
  <c r="T38" i="2"/>
  <c r="T37" i="2" s="1"/>
  <c r="Q16" i="2"/>
  <c r="Q15" i="2"/>
  <c r="Q13" i="2" s="1"/>
  <c r="R16" i="2"/>
  <c r="R15" i="2" s="1"/>
  <c r="R13" i="2" s="1"/>
  <c r="S16" i="2"/>
  <c r="S15" i="2"/>
  <c r="S14" i="2" s="1"/>
  <c r="T16" i="2"/>
  <c r="T15" i="2" s="1"/>
  <c r="Q11" i="2"/>
  <c r="Q10" i="2" s="1"/>
  <c r="Q8" i="2" s="1"/>
  <c r="Q7" i="2" s="1"/>
  <c r="R11" i="2"/>
  <c r="R10" i="2" s="1"/>
  <c r="R8" i="2" s="1"/>
  <c r="S11" i="2"/>
  <c r="S10" i="2"/>
  <c r="T11" i="2"/>
  <c r="T10" i="2"/>
  <c r="T9" i="2" s="1"/>
  <c r="P108" i="2"/>
  <c r="P107" i="2"/>
  <c r="P95" i="2"/>
  <c r="P92" i="2"/>
  <c r="P90" i="2" s="1"/>
  <c r="P89" i="2" s="1"/>
  <c r="P80" i="2"/>
  <c r="P77" i="2"/>
  <c r="P76" i="2" s="1"/>
  <c r="P75" i="2" s="1"/>
  <c r="P73" i="2"/>
  <c r="P72" i="2" s="1"/>
  <c r="P71" i="2" s="1"/>
  <c r="P70" i="2" s="1"/>
  <c r="P45" i="2"/>
  <c r="P44" i="2"/>
  <c r="P42" i="2" s="1"/>
  <c r="P41" i="2" s="1"/>
  <c r="P38" i="2"/>
  <c r="P37" i="2"/>
  <c r="P35" i="2" s="1"/>
  <c r="P34" i="2" s="1"/>
  <c r="P11" i="2"/>
  <c r="P10" i="2"/>
  <c r="P9" i="2" s="1"/>
  <c r="R106" i="2"/>
  <c r="R105" i="2"/>
  <c r="R107" i="2"/>
  <c r="P106" i="2"/>
  <c r="P105" i="2" s="1"/>
  <c r="S106" i="2"/>
  <c r="S105" i="2" s="1"/>
  <c r="S107" i="2"/>
  <c r="T106" i="2"/>
  <c r="T105" i="2"/>
  <c r="Q106" i="2"/>
  <c r="Q105" i="2"/>
  <c r="S54" i="2"/>
  <c r="S52" i="2" s="1"/>
  <c r="S53" i="2"/>
  <c r="T54" i="2"/>
  <c r="T52" i="2"/>
  <c r="T53" i="2"/>
  <c r="P43" i="2"/>
  <c r="S13" i="2"/>
  <c r="Q90" i="2"/>
  <c r="Q89" i="2" s="1"/>
  <c r="Q91" i="2"/>
  <c r="S8" i="2"/>
  <c r="S7" i="2" s="1"/>
  <c r="S9" i="2"/>
  <c r="T8" i="2"/>
  <c r="S91" i="2"/>
  <c r="S90" i="2"/>
  <c r="S89" i="2" s="1"/>
  <c r="T90" i="2"/>
  <c r="T89" i="2" s="1"/>
  <c r="P47" i="2"/>
  <c r="P48" i="2"/>
  <c r="P91" i="2"/>
  <c r="T14" i="2" l="1"/>
  <c r="T13" i="2"/>
  <c r="T7" i="2" s="1"/>
  <c r="T111" i="2" s="1"/>
  <c r="R36" i="2"/>
  <c r="R35" i="2"/>
  <c r="R34" i="2" s="1"/>
  <c r="R41" i="2"/>
  <c r="R59" i="2"/>
  <c r="R58" i="2"/>
  <c r="R57" i="2" s="1"/>
  <c r="Q36" i="2"/>
  <c r="Q35" i="2"/>
  <c r="Q34" i="2" s="1"/>
  <c r="Q41" i="2"/>
  <c r="Q58" i="2"/>
  <c r="Q57" i="2" s="1"/>
  <c r="Q59" i="2"/>
  <c r="R70" i="2"/>
  <c r="R75" i="2"/>
  <c r="R76" i="2"/>
  <c r="S35" i="2"/>
  <c r="S34" i="2" s="1"/>
  <c r="S36" i="2"/>
  <c r="S111" i="2"/>
  <c r="R7" i="2"/>
  <c r="T36" i="2"/>
  <c r="T35" i="2"/>
  <c r="T34" i="2" s="1"/>
  <c r="T41" i="2"/>
  <c r="Q76" i="2"/>
  <c r="Q75" i="2"/>
  <c r="Q70" i="2" s="1"/>
  <c r="R90" i="2"/>
  <c r="R89" i="2" s="1"/>
  <c r="P36" i="2"/>
  <c r="P8" i="2"/>
  <c r="P15" i="2"/>
  <c r="P13" i="2" s="1"/>
  <c r="P53" i="2"/>
  <c r="Q111" i="2" l="1"/>
  <c r="P7" i="2"/>
  <c r="P111" i="2" s="1"/>
  <c r="R111" i="2"/>
</calcChain>
</file>

<file path=xl/sharedStrings.xml><?xml version="1.0" encoding="utf-8"?>
<sst xmlns="http://schemas.openxmlformats.org/spreadsheetml/2006/main" count="192" uniqueCount="93">
  <si>
    <t/>
  </si>
  <si>
    <t>ИТОГО ПО РАЗДЕЛАМ РАСХОДОВ</t>
  </si>
  <si>
    <t>240</t>
  </si>
  <si>
    <t>Иные закупки товаров, работ и услуг для государственных (муниципальных) нужд</t>
  </si>
  <si>
    <t>Непрограммное направление расходов (непрограммные мероприятия)</t>
  </si>
  <si>
    <t>540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</si>
  <si>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</si>
  <si>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</si>
  <si>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</si>
  <si>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</si>
  <si>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</si>
  <si>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</si>
  <si>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Обеспечение пожарной безопасности</t>
  </si>
  <si>
    <t>Органы юстиции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</si>
  <si>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</si>
  <si>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</si>
  <si>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</si>
  <si>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</si>
  <si>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</si>
  <si>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</si>
  <si>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</si>
  <si>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</si>
  <si>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</si>
  <si>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</si>
  <si>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</si>
  <si>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Квартал IV</t>
  </si>
  <si>
    <t>Квартал III</t>
  </si>
  <si>
    <t>Квартал II</t>
  </si>
  <si>
    <t>Квартал I</t>
  </si>
  <si>
    <t>КВР</t>
  </si>
  <si>
    <t>КЦСР</t>
  </si>
  <si>
    <t>Подраздел</t>
  </si>
  <si>
    <t>Раздел</t>
  </si>
  <si>
    <t>КФСР</t>
  </si>
  <si>
    <t>Наименование</t>
  </si>
  <si>
    <t>Приложение № 7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</si>
  <si>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</si>
  <si>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</si>
  <si>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</si>
  <si>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</si>
  <si>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</si>
  <si>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</si>
  <si>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Дорожное хозяйство (дорожные фонды)</t>
  </si>
  <si>
    <t>КУЛЬТУРА, КИНЕМАТОГРАФИЯ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</si>
  <si>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</si>
  <si>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</si>
  <si>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>Подпрограмма "Обеспечение пожарной безопасности на территории муниципального образования Новочеркасский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</si>
  <si>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</si>
  <si>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поддержки добровольных народных дружин на территории муниципального образования Новочеркасский сельсовет"</t>
  </si>
  <si>
    <t>Подпрограмма "Развитие дорожного хозяйства на территории муниципального образования Новочеркасский сельсовет"</t>
  </si>
  <si>
    <t>Подпрограмма "Благоустройство территории муниципального образования Новочеркасский сельсовет"</t>
  </si>
  <si>
    <t>Финансовое обеспечение мероприятий по благоустройству территорий муниципального образования поселения</t>
  </si>
  <si>
    <t>Подпрограмма "Развитие культуры на территории муниципального образования Новочеркасский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</si>
  <si>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</si>
  <si>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Подпрограмма "Развитие физической культуры и массового спорта на территории муниципального образования Новочеркасский сельсовет"</t>
  </si>
  <si>
    <t>Финансовое обеспечение мероприятий в области физической культуры, спорта и туризма на территории муниципального образования поселений</t>
  </si>
  <si>
    <t>Осуществление переданных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</si>
  <si>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Межбюджетные трансферты на осуществление части переданных в район полномочий по внешнему муниципальному контролю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</si>
  <si>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</si>
  <si>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Софинансирование расходов по капитальному ремонту и ремонту автомобильных дорог общего пользования населенных пунктов</t>
  </si>
  <si>
    <t>62500S0410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</si>
  <si>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</si>
  <si>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Осуществление первичного воинского учета на территориях, где отсутствуют военные комиссариаты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</si>
  <si>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2018-2024 годы"</t>
  </si>
  <si>
    <t>Обеспечение проведения выборов и референдумов</t>
  </si>
  <si>
    <t>Бюджетные инвестиции</t>
  </si>
  <si>
    <t>Капитальные вложения в объекты муниципальной собственности</t>
  </si>
  <si>
    <t>627А155190</t>
  </si>
  <si>
    <t>Государственная поддержка отрасли культуры</t>
  </si>
  <si>
    <t>Другие вопросы в области национальной экономики</t>
  </si>
  <si>
    <t xml:space="preserve">Подпрограмма «Развитие системы градорегулирования в муниципальном образовании Новочеркасский сельсовет Саракташского района Оренбургской области»
</t>
  </si>
  <si>
    <t>62А0000000</t>
  </si>
  <si>
    <t>62А00S0010</t>
  </si>
  <si>
    <t>Подпрограмма ""Комплексное освоение сельских территорий"</t>
  </si>
  <si>
    <t>62Б0000000</t>
  </si>
  <si>
    <t>Обеспечение комплексного развития сельских территорий</t>
  </si>
  <si>
    <t>62Б00L5760</t>
  </si>
  <si>
    <t>626П5S1401</t>
  </si>
  <si>
    <t>Реализация инициативных проектов (Приоритетный проект "Благоустройство территории кладбища в поселке Правобережный Саракташского района Оренбургской области")</t>
  </si>
  <si>
    <t>Резервные средства</t>
  </si>
  <si>
    <t>Создание и использование средств резервного фонда администрации поселений Саракташского района</t>
  </si>
  <si>
    <t>Повышение заработной платы работников муниципальных учреждений культуры</t>
  </si>
  <si>
    <t>Финансирование социально-значимых мероприятий</t>
  </si>
  <si>
    <t>Подпрограмма "Осуществление деятельности аппарата управления администрации муниципального образования Новочеркасский сельсовет"</t>
  </si>
  <si>
    <t>подпрограмма "Осуществление деятельности аппарата управления администрации муниципального образования Новочеркасский сельсовет"</t>
  </si>
  <si>
    <t>Содержание и ремонт, капитальный ремонт автомобильных дорог общего пользования и искусственных сооружений на них</t>
  </si>
  <si>
    <t>Распределение бюджетных ассигнований из местного бюджета на 2021 год и плановый период 2022-2023 годов по разделам и подразделам, целевым статьям и видам расходов классификации расходов  бюджета</t>
  </si>
  <si>
    <t xml:space="preserve">к решениюСовета депутатов </t>
  </si>
  <si>
    <t>Капитальные вложения в объекты муниципальной собственности за счет средств местного бюджета</t>
  </si>
  <si>
    <t>Другие общегосударственные вопросы</t>
  </si>
  <si>
    <t>Членские взносы в Совет (ассоциацию) муниципальных образований</t>
  </si>
  <si>
    <t>Поддержка сбалансированности бюджетов сельских поселений</t>
  </si>
  <si>
    <t>Новочеркасского сельсовета                                                Саракташского района                                                      Оренбургской области                                                                             от 17.12.2021 №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</si>
</sst>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2" formatCode="#,##0.00;[Red]\-#,##0.00;0.00"/>
    <numFmt numFmtId="173" formatCode="000"/>
    <numFmt numFmtId="174" formatCode="0000000"/>
    <numFmt numFmtId="175" formatCode="00"/>
    <numFmt numFmtId="176" formatCode="0000"/>
    <numFmt numFmtId="177" formatCode="0000000000"/>
    <numFmt numFmtId="178" formatCode="0.00;[Red]0.00"/>
    <numFmt numFmtId="179" formatCode="0;[Red]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name val="Arial Unicode MS"/>
      <family val="2"/>
      <charset val="204"/>
    </font>
    <font>
      <sz val="8"/>
      <color indexed="8"/>
      <name val="Arial Unicode MS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Alignment="1" applyProtection="1">
      <alignment vertical="top"/>
      <protection hidden="1"/>
    </xf>
    <xf numFmtId="0" fontId="2" fillId="0" borderId="0" xfId="1" applyFont="1" applyProtection="1">
      <protection hidden="1"/>
    </xf>
    <xf numFmtId="0" fontId="1" fillId="0" borderId="1" xfId="1" applyBorder="1" applyProtection="1">
      <protection hidden="1"/>
    </xf>
    <xf numFmtId="0" fontId="3" fillId="0" borderId="0" xfId="1" applyFo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3" fontId="4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172" fontId="2" fillId="0" borderId="2" xfId="1" applyNumberFormat="1" applyFont="1" applyFill="1" applyBorder="1" applyAlignment="1" applyProtection="1">
      <protection hidden="1"/>
    </xf>
    <xf numFmtId="172" fontId="2" fillId="0" borderId="3" xfId="1" applyNumberFormat="1" applyFont="1" applyFill="1" applyBorder="1" applyAlignment="1" applyProtection="1">
      <protection hidden="1"/>
    </xf>
    <xf numFmtId="172" fontId="2" fillId="0" borderId="4" xfId="1" applyNumberFormat="1" applyFont="1" applyFill="1" applyBorder="1" applyAlignment="1" applyProtection="1">
      <protection hidden="1"/>
    </xf>
    <xf numFmtId="175" fontId="2" fillId="0" borderId="2" xfId="1" applyNumberFormat="1" applyFont="1" applyFill="1" applyBorder="1" applyAlignment="1" applyProtection="1">
      <protection hidden="1"/>
    </xf>
    <xf numFmtId="176" fontId="2" fillId="0" borderId="5" xfId="1" applyNumberFormat="1" applyFont="1" applyFill="1" applyBorder="1" applyAlignment="1" applyProtection="1">
      <protection hidden="1"/>
    </xf>
    <xf numFmtId="3" fontId="4" fillId="0" borderId="3" xfId="1" applyNumberFormat="1" applyFont="1" applyFill="1" applyBorder="1" applyAlignment="1" applyProtection="1">
      <protection hidden="1"/>
    </xf>
    <xf numFmtId="175" fontId="4" fillId="0" borderId="2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justify" vertical="justify"/>
      <protection hidden="1"/>
    </xf>
    <xf numFmtId="0" fontId="1" fillId="0" borderId="6" xfId="1" applyBorder="1" applyAlignment="1" applyProtection="1">
      <alignment horizontal="justify" vertical="justify"/>
      <protection hidden="1"/>
    </xf>
    <xf numFmtId="176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176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76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76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174" fontId="2" fillId="0" borderId="2" xfId="1" applyNumberFormat="1" applyFont="1" applyFill="1" applyBorder="1" applyAlignment="1" applyProtection="1">
      <alignment horizontal="justify" vertical="justify" wrapText="1"/>
      <protection hidden="1"/>
    </xf>
    <xf numFmtId="174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173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Alignment="1">
      <alignment horizontal="justify" vertical="justify"/>
    </xf>
    <xf numFmtId="0" fontId="1" fillId="0" borderId="0" xfId="1" applyNumberFormat="1" applyFont="1" applyFill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173" fontId="4" fillId="0" borderId="3" xfId="1" applyNumberFormat="1" applyFont="1" applyFill="1" applyBorder="1" applyAlignment="1" applyProtection="1">
      <alignment horizontal="right"/>
      <protection hidden="1"/>
    </xf>
    <xf numFmtId="173" fontId="2" fillId="0" borderId="3" xfId="1" applyNumberFormat="1" applyFont="1" applyFill="1" applyBorder="1" applyAlignment="1" applyProtection="1">
      <alignment horizontal="right"/>
      <protection hidden="1"/>
    </xf>
    <xf numFmtId="0" fontId="1" fillId="0" borderId="0" xfId="1" applyAlignment="1" applyProtection="1">
      <alignment horizontal="right"/>
      <protection hidden="1"/>
    </xf>
    <xf numFmtId="0" fontId="3" fillId="0" borderId="0" xfId="1" applyFont="1" applyAlignment="1" applyProtection="1">
      <alignment horizontal="right"/>
      <protection hidden="1"/>
    </xf>
    <xf numFmtId="0" fontId="1" fillId="0" borderId="0" xfId="1" applyAlignment="1">
      <alignment horizontal="right"/>
    </xf>
    <xf numFmtId="0" fontId="2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" fillId="0" borderId="0" xfId="1" applyBorder="1" applyAlignment="1" applyProtection="1">
      <alignment horizontal="justify" vertical="justify"/>
      <protection hidden="1"/>
    </xf>
    <xf numFmtId="176" fontId="4" fillId="0" borderId="9" xfId="1" applyNumberFormat="1" applyFont="1" applyFill="1" applyBorder="1" applyAlignment="1" applyProtection="1">
      <alignment horizontal="justify" vertical="justify" wrapText="1"/>
      <protection hidden="1"/>
    </xf>
    <xf numFmtId="176" fontId="4" fillId="0" borderId="10" xfId="1" applyNumberFormat="1" applyFont="1" applyFill="1" applyBorder="1" applyAlignment="1" applyProtection="1">
      <alignment horizontal="justify" vertical="justify" wrapText="1"/>
      <protection hidden="1"/>
    </xf>
    <xf numFmtId="176" fontId="2" fillId="0" borderId="3" xfId="1" applyNumberFormat="1" applyFont="1" applyFill="1" applyBorder="1" applyAlignment="1" applyProtection="1">
      <protection hidden="1"/>
    </xf>
    <xf numFmtId="175" fontId="2" fillId="0" borderId="3" xfId="1" applyNumberFormat="1" applyFont="1" applyFill="1" applyBorder="1" applyAlignment="1" applyProtection="1">
      <protection hidden="1"/>
    </xf>
    <xf numFmtId="0" fontId="1" fillId="0" borderId="3" xfId="1" applyBorder="1"/>
    <xf numFmtId="0" fontId="4" fillId="0" borderId="3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alignment horizontal="right"/>
      <protection hidden="1"/>
    </xf>
    <xf numFmtId="0" fontId="2" fillId="0" borderId="3" xfId="1" applyFont="1" applyBorder="1"/>
    <xf numFmtId="173" fontId="2" fillId="0" borderId="3" xfId="1" applyNumberFormat="1" applyFont="1" applyBorder="1"/>
    <xf numFmtId="176" fontId="4" fillId="0" borderId="4" xfId="1" applyNumberFormat="1" applyFont="1" applyFill="1" applyBorder="1" applyAlignment="1" applyProtection="1">
      <alignment horizontal="justify" vertical="justify" wrapText="1"/>
      <protection hidden="1"/>
    </xf>
    <xf numFmtId="174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74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72" fontId="4" fillId="0" borderId="4" xfId="1" applyNumberFormat="1" applyFont="1" applyFill="1" applyBorder="1" applyAlignment="1" applyProtection="1">
      <protection hidden="1"/>
    </xf>
    <xf numFmtId="172" fontId="4" fillId="0" borderId="3" xfId="1" applyNumberFormat="1" applyFont="1" applyFill="1" applyBorder="1" applyAlignment="1" applyProtection="1">
      <protection hidden="1"/>
    </xf>
    <xf numFmtId="172" fontId="4" fillId="0" borderId="2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alignment horizontal="center" vertical="top" wrapText="1"/>
      <protection hidden="1"/>
    </xf>
    <xf numFmtId="176" fontId="4" fillId="0" borderId="3" xfId="1" applyNumberFormat="1" applyFont="1" applyFill="1" applyBorder="1" applyAlignment="1" applyProtection="1">
      <protection hidden="1"/>
    </xf>
    <xf numFmtId="175" fontId="4" fillId="0" borderId="3" xfId="1" applyNumberFormat="1" applyFont="1" applyFill="1" applyBorder="1" applyAlignment="1" applyProtection="1">
      <protection hidden="1"/>
    </xf>
    <xf numFmtId="173" fontId="4" fillId="0" borderId="3" xfId="1" applyNumberFormat="1" applyFont="1" applyBorder="1"/>
    <xf numFmtId="0" fontId="5" fillId="0" borderId="3" xfId="1" applyFont="1" applyBorder="1"/>
    <xf numFmtId="177" fontId="4" fillId="0" borderId="2" xfId="1" applyNumberFormat="1" applyFont="1" applyFill="1" applyBorder="1" applyAlignment="1" applyProtection="1">
      <alignment horizontal="right"/>
      <protection hidden="1"/>
    </xf>
    <xf numFmtId="177" fontId="2" fillId="0" borderId="2" xfId="1" applyNumberFormat="1" applyFont="1" applyFill="1" applyBorder="1" applyAlignment="1" applyProtection="1">
      <alignment horizontal="right"/>
      <protection hidden="1"/>
    </xf>
    <xf numFmtId="177" fontId="4" fillId="0" borderId="3" xfId="1" applyNumberFormat="1" applyFont="1" applyFill="1" applyBorder="1"/>
    <xf numFmtId="177" fontId="2" fillId="0" borderId="3" xfId="1" applyNumberFormat="1" applyFont="1" applyFill="1" applyBorder="1"/>
    <xf numFmtId="177" fontId="2" fillId="0" borderId="3" xfId="1" applyNumberFormat="1" applyFont="1" applyFill="1" applyBorder="1" applyAlignment="1" applyProtection="1">
      <alignment horizontal="right"/>
      <protection hidden="1"/>
    </xf>
    <xf numFmtId="0" fontId="1" fillId="0" borderId="0" xfId="1" applyFill="1" applyAlignment="1" applyProtection="1">
      <alignment horizontal="right"/>
      <protection hidden="1"/>
    </xf>
    <xf numFmtId="0" fontId="2" fillId="0" borderId="0" xfId="1" applyFont="1" applyFill="1" applyAlignment="1" applyProtection="1">
      <alignment horizontal="right"/>
      <protection hidden="1"/>
    </xf>
    <xf numFmtId="0" fontId="1" fillId="0" borderId="0" xfId="1" applyFill="1" applyAlignment="1">
      <alignment horizontal="right"/>
    </xf>
    <xf numFmtId="177" fontId="4" fillId="0" borderId="3" xfId="1" applyNumberFormat="1" applyFont="1" applyFill="1" applyBorder="1" applyAlignment="1" applyProtection="1">
      <alignment horizontal="right"/>
      <protection hidden="1"/>
    </xf>
    <xf numFmtId="173" fontId="2" fillId="2" borderId="3" xfId="1" applyNumberFormat="1" applyFont="1" applyFill="1" applyBorder="1" applyAlignment="1" applyProtection="1">
      <alignment horizontal="right"/>
      <protection hidden="1"/>
    </xf>
    <xf numFmtId="172" fontId="2" fillId="2" borderId="4" xfId="1" applyNumberFormat="1" applyFont="1" applyFill="1" applyBorder="1" applyAlignment="1" applyProtection="1">
      <protection hidden="1"/>
    </xf>
    <xf numFmtId="172" fontId="2" fillId="2" borderId="3" xfId="1" applyNumberFormat="1" applyFont="1" applyFill="1" applyBorder="1" applyAlignment="1" applyProtection="1">
      <protection hidden="1"/>
    </xf>
    <xf numFmtId="172" fontId="2" fillId="2" borderId="2" xfId="1" applyNumberFormat="1" applyFont="1" applyFill="1" applyBorder="1" applyAlignment="1" applyProtection="1">
      <protection hidden="1"/>
    </xf>
    <xf numFmtId="178" fontId="1" fillId="0" borderId="0" xfId="1" applyNumberFormat="1" applyFont="1" applyFill="1" applyAlignment="1" applyProtection="1">
      <alignment horizontal="center"/>
      <protection hidden="1"/>
    </xf>
    <xf numFmtId="178" fontId="5" fillId="0" borderId="0" xfId="1" applyNumberFormat="1" applyFont="1" applyFill="1" applyAlignment="1" applyProtection="1">
      <alignment horizontal="center"/>
      <protection hidden="1"/>
    </xf>
    <xf numFmtId="178" fontId="5" fillId="0" borderId="0" xfId="1" applyNumberFormat="1" applyFont="1" applyFill="1" applyAlignment="1" applyProtection="1">
      <alignment horizontal="centerContinuous"/>
      <protection hidden="1"/>
    </xf>
    <xf numFmtId="178" fontId="4" fillId="0" borderId="0" xfId="1" applyNumberFormat="1" applyFont="1" applyFill="1" applyAlignment="1" applyProtection="1">
      <protection hidden="1"/>
    </xf>
    <xf numFmtId="178" fontId="1" fillId="0" borderId="0" xfId="1" applyNumberFormat="1" applyProtection="1">
      <protection hidden="1"/>
    </xf>
    <xf numFmtId="178" fontId="1" fillId="0" borderId="0" xfId="1" applyNumberFormat="1"/>
    <xf numFmtId="176" fontId="2" fillId="2" borderId="5" xfId="1" applyNumberFormat="1" applyFont="1" applyFill="1" applyBorder="1" applyAlignment="1" applyProtection="1">
      <protection hidden="1"/>
    </xf>
    <xf numFmtId="175" fontId="4" fillId="2" borderId="2" xfId="1" applyNumberFormat="1" applyFont="1" applyFill="1" applyBorder="1" applyAlignment="1" applyProtection="1">
      <protection hidden="1"/>
    </xf>
    <xf numFmtId="177" fontId="4" fillId="2" borderId="2" xfId="1" applyNumberFormat="1" applyFont="1" applyFill="1" applyBorder="1" applyAlignment="1" applyProtection="1">
      <alignment horizontal="right"/>
      <protection hidden="1"/>
    </xf>
    <xf numFmtId="173" fontId="4" fillId="2" borderId="3" xfId="1" applyNumberFormat="1" applyFont="1" applyFill="1" applyBorder="1" applyAlignment="1" applyProtection="1">
      <alignment horizontal="right"/>
      <protection hidden="1"/>
    </xf>
    <xf numFmtId="176" fontId="4" fillId="2" borderId="2" xfId="1" applyNumberFormat="1" applyFont="1" applyFill="1" applyBorder="1" applyAlignment="1" applyProtection="1">
      <alignment horizontal="justify" vertical="justify" wrapText="1"/>
      <protection hidden="1"/>
    </xf>
    <xf numFmtId="175" fontId="2" fillId="2" borderId="2" xfId="1" applyNumberFormat="1" applyFont="1" applyFill="1" applyBorder="1" applyAlignment="1" applyProtection="1">
      <protection hidden="1"/>
    </xf>
    <xf numFmtId="176" fontId="4" fillId="2" borderId="3" xfId="1" applyNumberFormat="1" applyFont="1" applyFill="1" applyBorder="1" applyAlignment="1" applyProtection="1">
      <alignment horizontal="justify" vertical="justify" wrapText="1"/>
      <protection hidden="1"/>
    </xf>
    <xf numFmtId="174" fontId="2" fillId="2" borderId="2" xfId="1" applyNumberFormat="1" applyFont="1" applyFill="1" applyBorder="1" applyAlignment="1" applyProtection="1">
      <alignment horizontal="justify" vertical="justify" wrapText="1"/>
      <protection hidden="1"/>
    </xf>
    <xf numFmtId="174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173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0" applyFont="1"/>
    <xf numFmtId="0" fontId="9" fillId="0" borderId="3" xfId="0" applyFont="1" applyBorder="1"/>
    <xf numFmtId="175" fontId="2" fillId="2" borderId="3" xfId="1" applyNumberFormat="1" applyFont="1" applyFill="1" applyBorder="1" applyAlignment="1" applyProtection="1">
      <protection hidden="1"/>
    </xf>
    <xf numFmtId="176" fontId="2" fillId="2" borderId="3" xfId="1" applyNumberFormat="1" applyFont="1" applyFill="1" applyBorder="1" applyAlignment="1" applyProtection="1">
      <protection hidden="1"/>
    </xf>
    <xf numFmtId="0" fontId="9" fillId="0" borderId="3" xfId="0" applyFont="1" applyBorder="1" applyAlignment="1">
      <alignment vertical="distributed"/>
    </xf>
    <xf numFmtId="0" fontId="4" fillId="0" borderId="3" xfId="1" applyNumberFormat="1" applyFont="1" applyFill="1" applyBorder="1" applyAlignment="1" applyProtection="1">
      <alignment horizontal="right" vertical="top" wrapText="1"/>
      <protection hidden="1"/>
    </xf>
    <xf numFmtId="179" fontId="4" fillId="0" borderId="3" xfId="1" applyNumberFormat="1" applyFont="1" applyFill="1" applyBorder="1" applyAlignment="1" applyProtection="1">
      <alignment horizontal="center" vertical="top" wrapText="1"/>
      <protection hidden="1"/>
    </xf>
    <xf numFmtId="179" fontId="4" fillId="0" borderId="3" xfId="1" applyNumberFormat="1" applyFont="1" applyFill="1" applyBorder="1" applyAlignment="1" applyProtection="1">
      <alignment horizontal="center"/>
      <protection hidden="1"/>
    </xf>
    <xf numFmtId="176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76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76" fontId="4" fillId="0" borderId="7" xfId="1" applyNumberFormat="1" applyFont="1" applyFill="1" applyBorder="1" applyAlignment="1" applyProtection="1">
      <alignment vertical="justify" wrapText="1"/>
      <protection hidden="1"/>
    </xf>
    <xf numFmtId="176" fontId="4" fillId="0" borderId="5" xfId="1" applyNumberFormat="1" applyFont="1" applyFill="1" applyBorder="1" applyAlignment="1" applyProtection="1">
      <alignment vertical="justify" wrapText="1"/>
      <protection hidden="1"/>
    </xf>
    <xf numFmtId="176" fontId="4" fillId="0" borderId="3" xfId="1" applyNumberFormat="1" applyFont="1" applyFill="1" applyBorder="1" applyAlignment="1" applyProtection="1">
      <alignment vertical="justify" wrapText="1"/>
      <protection hidden="1"/>
    </xf>
    <xf numFmtId="173" fontId="4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5" xfId="1" applyNumberFormat="1" applyFont="1" applyFill="1" applyBorder="1" applyAlignment="1" applyProtection="1">
      <alignment vertical="justify" wrapText="1"/>
      <protection hidden="1"/>
    </xf>
    <xf numFmtId="0" fontId="14" fillId="0" borderId="3" xfId="0" applyFont="1" applyBorder="1"/>
    <xf numFmtId="0" fontId="13" fillId="0" borderId="2" xfId="1" applyNumberFormat="1" applyFont="1" applyFill="1" applyBorder="1" applyAlignment="1" applyProtection="1">
      <alignment vertical="justify" wrapText="1"/>
      <protection hidden="1"/>
    </xf>
    <xf numFmtId="178" fontId="4" fillId="0" borderId="3" xfId="1" applyNumberFormat="1" applyFont="1" applyFill="1" applyBorder="1" applyAlignment="1" applyProtection="1">
      <protection hidden="1"/>
    </xf>
    <xf numFmtId="178" fontId="2" fillId="0" borderId="3" xfId="1" applyNumberFormat="1" applyFont="1" applyFill="1" applyBorder="1" applyAlignment="1" applyProtection="1">
      <protection hidden="1"/>
    </xf>
    <xf numFmtId="178" fontId="4" fillId="2" borderId="3" xfId="1" applyNumberFormat="1" applyFont="1" applyFill="1" applyBorder="1" applyAlignment="1" applyProtection="1">
      <protection hidden="1"/>
    </xf>
    <xf numFmtId="178" fontId="2" fillId="2" borderId="3" xfId="1" applyNumberFormat="1" applyFont="1" applyFill="1" applyBorder="1" applyAlignment="1" applyProtection="1">
      <protection hidden="1"/>
    </xf>
    <xf numFmtId="178" fontId="2" fillId="0" borderId="3" xfId="1" applyNumberFormat="1" applyFont="1" applyBorder="1"/>
    <xf numFmtId="178" fontId="4" fillId="0" borderId="3" xfId="1" applyNumberFormat="1" applyFont="1" applyBorder="1"/>
    <xf numFmtId="173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173" fontId="17" fillId="0" borderId="3" xfId="1" applyNumberFormat="1" applyFont="1" applyFill="1" applyBorder="1" applyAlignment="1" applyProtection="1">
      <alignment horizontal="right" wrapText="1"/>
      <protection hidden="1"/>
    </xf>
    <xf numFmtId="172" fontId="12" fillId="0" borderId="3" xfId="1" applyNumberFormat="1" applyFont="1" applyFill="1" applyBorder="1" applyAlignment="1" applyProtection="1">
      <protection hidden="1"/>
    </xf>
    <xf numFmtId="173" fontId="18" fillId="0" borderId="3" xfId="1" applyNumberFormat="1" applyFont="1" applyFill="1" applyBorder="1" applyAlignment="1" applyProtection="1">
      <alignment horizontal="right"/>
      <protection hidden="1"/>
    </xf>
    <xf numFmtId="172" fontId="15" fillId="0" borderId="4" xfId="1" applyNumberFormat="1" applyFont="1" applyFill="1" applyBorder="1" applyAlignment="1" applyProtection="1">
      <protection hidden="1"/>
    </xf>
    <xf numFmtId="175" fontId="2" fillId="0" borderId="3" xfId="1" applyNumberFormat="1" applyFont="1" applyFill="1" applyBorder="1" applyAlignment="1" applyProtection="1">
      <alignment vertical="justify" wrapText="1"/>
      <protection hidden="1"/>
    </xf>
    <xf numFmtId="175" fontId="2" fillId="0" borderId="2" xfId="1" applyNumberFormat="1" applyFont="1" applyFill="1" applyBorder="1" applyAlignment="1" applyProtection="1">
      <alignment vertical="top"/>
      <protection hidden="1"/>
    </xf>
    <xf numFmtId="0" fontId="16" fillId="0" borderId="2" xfId="1" applyNumberFormat="1" applyFont="1" applyFill="1" applyBorder="1" applyAlignment="1" applyProtection="1">
      <alignment horizontal="left" vertical="justify" wrapText="1"/>
      <protection hidden="1"/>
    </xf>
    <xf numFmtId="174" fontId="12" fillId="0" borderId="3" xfId="1" applyNumberFormat="1" applyFont="1" applyFill="1" applyBorder="1" applyAlignment="1" applyProtection="1">
      <alignment vertical="justify" wrapText="1"/>
      <protection hidden="1"/>
    </xf>
    <xf numFmtId="177" fontId="19" fillId="0" borderId="3" xfId="0" applyNumberFormat="1" applyFont="1" applyBorder="1" applyAlignment="1">
      <alignment vertical="top"/>
    </xf>
    <xf numFmtId="175" fontId="4" fillId="0" borderId="2" xfId="1" applyNumberFormat="1" applyFont="1" applyFill="1" applyBorder="1" applyAlignment="1" applyProtection="1">
      <alignment vertical="top"/>
      <protection hidden="1"/>
    </xf>
    <xf numFmtId="173" fontId="4" fillId="0" borderId="3" xfId="1" applyNumberFormat="1" applyFont="1" applyFill="1" applyBorder="1" applyAlignment="1" applyProtection="1">
      <alignment vertical="top" wrapText="1"/>
      <protection hidden="1"/>
    </xf>
    <xf numFmtId="172" fontId="4" fillId="0" borderId="3" xfId="1" applyNumberFormat="1" applyFont="1" applyFill="1" applyBorder="1" applyAlignment="1" applyProtection="1">
      <alignment vertical="top"/>
      <protection hidden="1"/>
    </xf>
    <xf numFmtId="172" fontId="4" fillId="0" borderId="2" xfId="1" applyNumberFormat="1" applyFont="1" applyFill="1" applyBorder="1" applyAlignment="1" applyProtection="1">
      <alignment vertical="top"/>
      <protection hidden="1"/>
    </xf>
    <xf numFmtId="178" fontId="4" fillId="0" borderId="3" xfId="1" applyNumberFormat="1" applyFont="1" applyFill="1" applyBorder="1" applyAlignment="1" applyProtection="1">
      <alignment vertical="top"/>
      <protection hidden="1"/>
    </xf>
    <xf numFmtId="174" fontId="20" fillId="0" borderId="4" xfId="1" applyNumberFormat="1" applyFont="1" applyFill="1" applyBorder="1" applyAlignment="1" applyProtection="1">
      <alignment horizontal="justify" vertical="justify" wrapText="1"/>
      <protection hidden="1"/>
    </xf>
    <xf numFmtId="173" fontId="20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" xfId="0" applyFont="1" applyBorder="1"/>
    <xf numFmtId="0" fontId="4" fillId="0" borderId="3" xfId="1" applyNumberFormat="1" applyFont="1" applyFill="1" applyBorder="1" applyAlignment="1" applyProtection="1">
      <alignment horizontal="center" vertical="justify"/>
      <protection hidden="1"/>
    </xf>
    <xf numFmtId="176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174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173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73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73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76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76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76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73" fontId="20" fillId="0" borderId="2" xfId="1" applyNumberFormat="1" applyFont="1" applyFill="1" applyBorder="1" applyAlignment="1" applyProtection="1">
      <alignment horizontal="left" vertical="justify" wrapText="1"/>
      <protection hidden="1"/>
    </xf>
    <xf numFmtId="173" fontId="20" fillId="0" borderId="5" xfId="1" applyNumberFormat="1" applyFont="1" applyFill="1" applyBorder="1" applyAlignment="1" applyProtection="1">
      <alignment horizontal="left" vertical="justify" wrapText="1"/>
      <protection hidden="1"/>
    </xf>
    <xf numFmtId="173" fontId="20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21" fillId="0" borderId="2" xfId="0" applyFont="1" applyBorder="1" applyAlignment="1">
      <alignment horizontal="left" wrapText="1"/>
    </xf>
    <xf numFmtId="0" fontId="21" fillId="0" borderId="5" xfId="0" applyFont="1" applyBorder="1" applyAlignment="1">
      <alignment horizontal="left" wrapText="1"/>
    </xf>
    <xf numFmtId="176" fontId="4" fillId="2" borderId="8" xfId="1" applyNumberFormat="1" applyFont="1" applyFill="1" applyBorder="1" applyAlignment="1" applyProtection="1">
      <alignment horizontal="justify" vertical="justify" wrapText="1"/>
      <protection hidden="1"/>
    </xf>
    <xf numFmtId="174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173" fontId="4" fillId="0" borderId="3" xfId="1" applyNumberFormat="1" applyFont="1" applyFill="1" applyBorder="1" applyAlignment="1" applyProtection="1">
      <alignment horizontal="left" vertical="justify" wrapText="1"/>
      <protection hidden="1"/>
    </xf>
    <xf numFmtId="176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74" fontId="2" fillId="0" borderId="2" xfId="1" applyNumberFormat="1" applyFont="1" applyFill="1" applyBorder="1" applyAlignment="1" applyProtection="1">
      <alignment horizontal="justify" vertical="justify" wrapText="1"/>
      <protection hidden="1"/>
    </xf>
    <xf numFmtId="174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74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76" fontId="10" fillId="0" borderId="7" xfId="1" applyNumberFormat="1" applyFont="1" applyFill="1" applyBorder="1" applyAlignment="1" applyProtection="1">
      <alignment horizontal="left" vertical="justify" wrapText="1"/>
      <protection hidden="1"/>
    </xf>
    <xf numFmtId="176" fontId="10" fillId="0" borderId="5" xfId="1" applyNumberFormat="1" applyFont="1" applyFill="1" applyBorder="1" applyAlignment="1" applyProtection="1">
      <alignment horizontal="left" vertical="justify" wrapText="1"/>
      <protection hidden="1"/>
    </xf>
    <xf numFmtId="176" fontId="10" fillId="0" borderId="4" xfId="1" applyNumberFormat="1" applyFont="1" applyFill="1" applyBorder="1" applyAlignment="1" applyProtection="1">
      <alignment horizontal="left" vertical="justify" wrapText="1"/>
      <protection hidden="1"/>
    </xf>
    <xf numFmtId="174" fontId="12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3" xfId="1" applyNumberFormat="1" applyFont="1" applyFill="1" applyBorder="1" applyAlignment="1" applyProtection="1">
      <alignment vertical="top" wrapText="1"/>
      <protection hidden="1"/>
    </xf>
    <xf numFmtId="174" fontId="12" fillId="0" borderId="5" xfId="1" applyNumberFormat="1" applyFont="1" applyFill="1" applyBorder="1" applyAlignment="1" applyProtection="1">
      <alignment horizontal="left" vertical="justify" wrapText="1"/>
      <protection hidden="1"/>
    </xf>
    <xf numFmtId="174" fontId="12" fillId="0" borderId="4" xfId="1" applyNumberFormat="1" applyFont="1" applyFill="1" applyBorder="1" applyAlignment="1" applyProtection="1">
      <alignment horizontal="left" vertical="justify" wrapText="1"/>
      <protection hidden="1"/>
    </xf>
    <xf numFmtId="176" fontId="4" fillId="2" borderId="3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12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12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1" fillId="0" borderId="0" xfId="1" applyNumberFormat="1" applyFont="1" applyFill="1" applyAlignment="1" applyProtection="1">
      <alignment horizontal="left"/>
      <protection hidden="1"/>
    </xf>
    <xf numFmtId="0" fontId="7" fillId="0" borderId="0" xfId="1" applyNumberFormat="1" applyFont="1" applyFill="1" applyAlignment="1" applyProtection="1">
      <alignment horizontal="left"/>
      <protection hidden="1"/>
    </xf>
    <xf numFmtId="176" fontId="4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1" fillId="2" borderId="0" xfId="1" applyNumberFormat="1" applyFont="1" applyFill="1" applyAlignment="1" applyProtection="1">
      <alignment horizontal="left" wrapText="1"/>
      <protection hidden="1"/>
    </xf>
    <xf numFmtId="173" fontId="10" fillId="0" borderId="2" xfId="1" applyNumberFormat="1" applyFont="1" applyFill="1" applyBorder="1" applyAlignment="1" applyProtection="1">
      <alignment horizontal="left" vertical="justify" wrapText="1"/>
      <protection hidden="1"/>
    </xf>
    <xf numFmtId="173" fontId="10" fillId="0" borderId="5" xfId="1" applyNumberFormat="1" applyFont="1" applyFill="1" applyBorder="1" applyAlignment="1" applyProtection="1">
      <alignment horizontal="left" vertical="justify" wrapText="1"/>
      <protection hidden="1"/>
    </xf>
    <xf numFmtId="173" fontId="10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12" fillId="0" borderId="3" xfId="1" applyNumberFormat="1" applyFont="1" applyFill="1" applyBorder="1" applyAlignment="1" applyProtection="1">
      <alignment horizontal="justify" vertical="justify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0"/>
  <sheetViews>
    <sheetView showGridLines="0" tabSelected="1" workbookViewId="0"/>
  </sheetViews>
  <sheetFormatPr defaultRowHeight="12.75" x14ac:dyDescent="0.2"/>
  <cols>
    <col min="1" max="1" width="1.42578125" style="32" customWidth="1"/>
    <col min="2" max="2" width="0.85546875" style="32" customWidth="1"/>
    <col min="3" max="3" width="0.7109375" style="32" customWidth="1"/>
    <col min="4" max="5" width="0.5703125" style="32" customWidth="1"/>
    <col min="6" max="6" width="49.7109375" style="32" customWidth="1"/>
    <col min="7" max="7" width="0" style="1" hidden="1" customWidth="1"/>
    <col min="8" max="8" width="6.7109375" style="1" customWidth="1"/>
    <col min="9" max="9" width="4.5703125" style="1" customWidth="1"/>
    <col min="10" max="10" width="14.140625" style="71" customWidth="1"/>
    <col min="11" max="11" width="4.42578125" style="39" customWidth="1"/>
    <col min="12" max="15" width="0" style="1" hidden="1" customWidth="1"/>
    <col min="16" max="16" width="11" style="82" customWidth="1"/>
    <col min="17" max="18" width="0" style="1" hidden="1" customWidth="1"/>
    <col min="19" max="20" width="11.5703125" style="1" customWidth="1"/>
    <col min="21" max="21" width="8.42578125" style="1" customWidth="1"/>
    <col min="22" max="255" width="9.140625" style="1" customWidth="1"/>
    <col min="256" max="16384" width="9.140625" style="1"/>
  </cols>
  <sheetData>
    <row r="1" spans="1:21" ht="16.5" customHeight="1" x14ac:dyDescent="0.25">
      <c r="A1" s="21"/>
      <c r="B1" s="21"/>
      <c r="C1" s="21"/>
      <c r="D1" s="21"/>
      <c r="E1" s="21"/>
      <c r="F1" s="21"/>
      <c r="G1" s="2"/>
      <c r="H1" s="2"/>
      <c r="I1" s="169" t="s">
        <v>35</v>
      </c>
      <c r="J1" s="169"/>
      <c r="K1" s="169"/>
      <c r="L1" s="41"/>
      <c r="M1" s="41"/>
      <c r="N1" s="41"/>
      <c r="O1" s="41"/>
      <c r="P1" s="77"/>
      <c r="Q1" s="18"/>
      <c r="R1" s="20"/>
      <c r="U1" s="2"/>
    </row>
    <row r="2" spans="1:21" ht="12.75" customHeight="1" x14ac:dyDescent="0.2">
      <c r="A2" s="21"/>
      <c r="B2" s="22"/>
      <c r="C2" s="22"/>
      <c r="D2" s="22"/>
      <c r="E2" s="22"/>
      <c r="F2" s="22"/>
      <c r="G2" s="19"/>
      <c r="H2" s="42"/>
      <c r="I2" s="7" t="s">
        <v>87</v>
      </c>
      <c r="J2" s="7"/>
      <c r="K2" s="34"/>
      <c r="L2" s="42"/>
      <c r="M2" s="42"/>
      <c r="N2" s="42"/>
      <c r="O2" s="42"/>
      <c r="P2" s="78"/>
      <c r="Q2" s="19"/>
      <c r="R2" s="18"/>
      <c r="U2" s="2"/>
    </row>
    <row r="3" spans="1:21" ht="58.15" customHeight="1" x14ac:dyDescent="0.2">
      <c r="A3" s="21"/>
      <c r="B3" s="22"/>
      <c r="C3" s="22"/>
      <c r="D3" s="22"/>
      <c r="E3" s="22"/>
      <c r="F3" s="22"/>
      <c r="G3" s="19"/>
      <c r="H3" s="42"/>
      <c r="I3" s="172" t="s">
        <v>92</v>
      </c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2"/>
    </row>
    <row r="4" spans="1:21" ht="27" customHeight="1" x14ac:dyDescent="0.2">
      <c r="A4" s="21"/>
      <c r="B4" s="22"/>
      <c r="C4" s="22"/>
      <c r="D4" s="22"/>
      <c r="E4" s="22"/>
      <c r="F4" s="22"/>
      <c r="G4" s="19"/>
      <c r="H4" s="42"/>
      <c r="I4" s="42"/>
      <c r="J4" s="34"/>
      <c r="K4" s="34"/>
      <c r="L4" s="19"/>
      <c r="M4" s="19"/>
      <c r="N4" s="19"/>
      <c r="O4" s="19"/>
      <c r="P4" s="79"/>
      <c r="Q4" s="19"/>
      <c r="R4" s="18"/>
      <c r="S4" s="170"/>
      <c r="T4" s="170"/>
      <c r="U4" s="2"/>
    </row>
    <row r="5" spans="1:21" ht="47.25" customHeight="1" x14ac:dyDescent="0.2">
      <c r="A5" s="176" t="s">
        <v>86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2"/>
    </row>
    <row r="6" spans="1:21" ht="38.25" customHeight="1" x14ac:dyDescent="0.2">
      <c r="A6" s="21"/>
      <c r="B6" s="137" t="s">
        <v>34</v>
      </c>
      <c r="C6" s="137"/>
      <c r="D6" s="137"/>
      <c r="E6" s="137"/>
      <c r="F6" s="137"/>
      <c r="G6" s="59" t="s">
        <v>33</v>
      </c>
      <c r="H6" s="59" t="s">
        <v>32</v>
      </c>
      <c r="I6" s="59" t="s">
        <v>31</v>
      </c>
      <c r="J6" s="98" t="s">
        <v>30</v>
      </c>
      <c r="K6" s="98" t="s">
        <v>29</v>
      </c>
      <c r="L6" s="59" t="s">
        <v>28</v>
      </c>
      <c r="M6" s="59" t="s">
        <v>27</v>
      </c>
      <c r="N6" s="59" t="s">
        <v>26</v>
      </c>
      <c r="O6" s="59" t="s">
        <v>25</v>
      </c>
      <c r="P6" s="99">
        <v>2021</v>
      </c>
      <c r="Q6" s="99"/>
      <c r="R6" s="100"/>
      <c r="S6" s="99">
        <v>2022</v>
      </c>
      <c r="T6" s="99">
        <v>2023</v>
      </c>
      <c r="U6" s="17"/>
    </row>
    <row r="7" spans="1:21" ht="18" customHeight="1" x14ac:dyDescent="0.2">
      <c r="A7" s="43"/>
      <c r="B7" s="138" t="s">
        <v>24</v>
      </c>
      <c r="C7" s="138"/>
      <c r="D7" s="138"/>
      <c r="E7" s="138"/>
      <c r="F7" s="138"/>
      <c r="G7" s="46">
        <v>100</v>
      </c>
      <c r="H7" s="61">
        <v>1</v>
      </c>
      <c r="I7" s="61">
        <v>0</v>
      </c>
      <c r="J7" s="72">
        <v>0</v>
      </c>
      <c r="K7" s="35">
        <v>0</v>
      </c>
      <c r="L7" s="11">
        <v>2775100</v>
      </c>
      <c r="M7" s="11">
        <v>0</v>
      </c>
      <c r="N7" s="11">
        <v>0</v>
      </c>
      <c r="O7" s="11">
        <v>0</v>
      </c>
      <c r="P7" s="110">
        <f>P8+P13+P21+P26+P30</f>
        <v>5046759.8499999996</v>
      </c>
      <c r="Q7" s="110">
        <f>Q8+Q13+Q21</f>
        <v>4632945</v>
      </c>
      <c r="R7" s="110">
        <f>R8+R13+R21</f>
        <v>4632945</v>
      </c>
      <c r="S7" s="110">
        <f>S8+S13+S21</f>
        <v>4830500</v>
      </c>
      <c r="T7" s="110">
        <f>T8+T13+T21</f>
        <v>4830500</v>
      </c>
      <c r="U7" s="40" t="s">
        <v>0</v>
      </c>
    </row>
    <row r="8" spans="1:21" ht="26.25" customHeight="1" x14ac:dyDescent="0.2">
      <c r="A8" s="23"/>
      <c r="B8" s="24"/>
      <c r="C8" s="138" t="s">
        <v>23</v>
      </c>
      <c r="D8" s="138"/>
      <c r="E8" s="138"/>
      <c r="F8" s="138"/>
      <c r="G8" s="14">
        <v>102</v>
      </c>
      <c r="H8" s="16">
        <v>1</v>
      </c>
      <c r="I8" s="16">
        <v>2</v>
      </c>
      <c r="J8" s="64">
        <v>0</v>
      </c>
      <c r="K8" s="35">
        <v>0</v>
      </c>
      <c r="L8" s="12">
        <v>585600</v>
      </c>
      <c r="M8" s="11">
        <v>0</v>
      </c>
      <c r="N8" s="11">
        <v>0</v>
      </c>
      <c r="O8" s="10">
        <v>0</v>
      </c>
      <c r="P8" s="110">
        <f>P10</f>
        <v>1210000</v>
      </c>
      <c r="Q8" s="110">
        <f>Q10</f>
        <v>1171000</v>
      </c>
      <c r="R8" s="110">
        <f>R10</f>
        <v>1171000</v>
      </c>
      <c r="S8" s="110">
        <f>S10</f>
        <v>1210000</v>
      </c>
      <c r="T8" s="110">
        <f>T10</f>
        <v>1210000</v>
      </c>
      <c r="U8" s="40" t="s">
        <v>0</v>
      </c>
    </row>
    <row r="9" spans="1:21" ht="58.5" customHeight="1" x14ac:dyDescent="0.2">
      <c r="A9" s="23"/>
      <c r="B9" s="171" t="s">
        <v>63</v>
      </c>
      <c r="C9" s="144"/>
      <c r="D9" s="144"/>
      <c r="E9" s="144"/>
      <c r="F9" s="145"/>
      <c r="G9" s="14"/>
      <c r="H9" s="16">
        <v>1</v>
      </c>
      <c r="I9" s="16">
        <v>2</v>
      </c>
      <c r="J9" s="64">
        <v>6200000000</v>
      </c>
      <c r="K9" s="35">
        <v>0</v>
      </c>
      <c r="L9" s="12"/>
      <c r="M9" s="11"/>
      <c r="N9" s="11"/>
      <c r="O9" s="10"/>
      <c r="P9" s="110">
        <f>P10</f>
        <v>1210000</v>
      </c>
      <c r="Q9" s="110"/>
      <c r="R9" s="110"/>
      <c r="S9" s="110">
        <f>S10</f>
        <v>1210000</v>
      </c>
      <c r="T9" s="110">
        <f>T10</f>
        <v>1210000</v>
      </c>
      <c r="U9" s="40"/>
    </row>
    <row r="10" spans="1:21" ht="35.25" customHeight="1" x14ac:dyDescent="0.2">
      <c r="A10" s="23"/>
      <c r="B10" s="25"/>
      <c r="C10" s="26"/>
      <c r="D10" s="139" t="s">
        <v>83</v>
      </c>
      <c r="E10" s="139"/>
      <c r="F10" s="139"/>
      <c r="G10" s="46">
        <v>102</v>
      </c>
      <c r="H10" s="47">
        <v>1</v>
      </c>
      <c r="I10" s="47">
        <v>2</v>
      </c>
      <c r="J10" s="94">
        <v>6210000000</v>
      </c>
      <c r="K10" s="36">
        <v>0</v>
      </c>
      <c r="L10" s="11">
        <v>585600</v>
      </c>
      <c r="M10" s="11">
        <v>0</v>
      </c>
      <c r="N10" s="11">
        <v>0</v>
      </c>
      <c r="O10" s="11">
        <v>0</v>
      </c>
      <c r="P10" s="111">
        <f>P11</f>
        <v>1210000</v>
      </c>
      <c r="Q10" s="111">
        <f t="shared" ref="Q10:T11" si="0">Q11</f>
        <v>1171000</v>
      </c>
      <c r="R10" s="111">
        <f t="shared" si="0"/>
        <v>1171000</v>
      </c>
      <c r="S10" s="111">
        <f t="shared" si="0"/>
        <v>1210000</v>
      </c>
      <c r="T10" s="111">
        <f t="shared" si="0"/>
        <v>1210000</v>
      </c>
      <c r="U10" s="40" t="s">
        <v>0</v>
      </c>
    </row>
    <row r="11" spans="1:21" ht="14.25" customHeight="1" x14ac:dyDescent="0.2">
      <c r="A11" s="23"/>
      <c r="B11" s="25"/>
      <c r="C11" s="27"/>
      <c r="D11" s="29"/>
      <c r="E11" s="139" t="s">
        <v>22</v>
      </c>
      <c r="F11" s="139"/>
      <c r="G11" s="46">
        <v>102</v>
      </c>
      <c r="H11" s="47">
        <v>1</v>
      </c>
      <c r="I11" s="47">
        <v>2</v>
      </c>
      <c r="J11" s="94">
        <v>6210010010</v>
      </c>
      <c r="K11" s="36">
        <v>0</v>
      </c>
      <c r="L11" s="11">
        <v>585600</v>
      </c>
      <c r="M11" s="11">
        <v>0</v>
      </c>
      <c r="N11" s="11">
        <v>0</v>
      </c>
      <c r="O11" s="11">
        <v>0</v>
      </c>
      <c r="P11" s="111">
        <f>P12</f>
        <v>1210000</v>
      </c>
      <c r="Q11" s="111">
        <f t="shared" si="0"/>
        <v>1171000</v>
      </c>
      <c r="R11" s="111">
        <f t="shared" si="0"/>
        <v>1171000</v>
      </c>
      <c r="S11" s="111">
        <f t="shared" si="0"/>
        <v>1210000</v>
      </c>
      <c r="T11" s="111">
        <f t="shared" si="0"/>
        <v>1210000</v>
      </c>
      <c r="U11" s="40" t="s">
        <v>0</v>
      </c>
    </row>
    <row r="12" spans="1:21" ht="28.5" customHeight="1" x14ac:dyDescent="0.2">
      <c r="A12" s="23"/>
      <c r="B12" s="25"/>
      <c r="C12" s="27"/>
      <c r="D12" s="29"/>
      <c r="E12" s="29"/>
      <c r="F12" s="30" t="s">
        <v>16</v>
      </c>
      <c r="G12" s="46">
        <v>102</v>
      </c>
      <c r="H12" s="47">
        <v>1</v>
      </c>
      <c r="I12" s="47">
        <v>2</v>
      </c>
      <c r="J12" s="94">
        <v>6210010010</v>
      </c>
      <c r="K12" s="36" t="s">
        <v>15</v>
      </c>
      <c r="L12" s="11">
        <v>585600</v>
      </c>
      <c r="M12" s="11">
        <v>0</v>
      </c>
      <c r="N12" s="11">
        <v>0</v>
      </c>
      <c r="O12" s="11">
        <v>0</v>
      </c>
      <c r="P12" s="111">
        <v>1210000</v>
      </c>
      <c r="Q12" s="111">
        <v>1171000</v>
      </c>
      <c r="R12" s="111">
        <v>1171000</v>
      </c>
      <c r="S12" s="111">
        <v>1210000</v>
      </c>
      <c r="T12" s="111">
        <v>1210000</v>
      </c>
      <c r="U12" s="40" t="s">
        <v>0</v>
      </c>
    </row>
    <row r="13" spans="1:21" ht="43.5" customHeight="1" x14ac:dyDescent="0.2">
      <c r="A13" s="23"/>
      <c r="B13" s="24"/>
      <c r="C13" s="138" t="s">
        <v>21</v>
      </c>
      <c r="D13" s="138"/>
      <c r="E13" s="138"/>
      <c r="F13" s="138"/>
      <c r="G13" s="14">
        <v>104</v>
      </c>
      <c r="H13" s="16">
        <v>1</v>
      </c>
      <c r="I13" s="16">
        <v>4</v>
      </c>
      <c r="J13" s="64">
        <v>0</v>
      </c>
      <c r="K13" s="35">
        <v>0</v>
      </c>
      <c r="L13" s="12">
        <v>2189500</v>
      </c>
      <c r="M13" s="11">
        <v>0</v>
      </c>
      <c r="N13" s="11">
        <v>0</v>
      </c>
      <c r="O13" s="10">
        <v>0</v>
      </c>
      <c r="P13" s="110">
        <f>P15</f>
        <v>3776043.85</v>
      </c>
      <c r="Q13" s="110">
        <f>Q15</f>
        <v>3461945</v>
      </c>
      <c r="R13" s="110">
        <f>R15</f>
        <v>3461945</v>
      </c>
      <c r="S13" s="110">
        <f>S15</f>
        <v>3563300</v>
      </c>
      <c r="T13" s="110">
        <f>T15</f>
        <v>3563300</v>
      </c>
      <c r="U13" s="40" t="s">
        <v>0</v>
      </c>
    </row>
    <row r="14" spans="1:21" ht="51.75" customHeight="1" x14ac:dyDescent="0.2">
      <c r="A14" s="23"/>
      <c r="B14" s="171" t="s">
        <v>63</v>
      </c>
      <c r="C14" s="144"/>
      <c r="D14" s="144"/>
      <c r="E14" s="144"/>
      <c r="F14" s="145"/>
      <c r="G14" s="14"/>
      <c r="H14" s="16">
        <v>1</v>
      </c>
      <c r="I14" s="16">
        <v>4</v>
      </c>
      <c r="J14" s="64">
        <v>6200000000</v>
      </c>
      <c r="K14" s="35">
        <v>0</v>
      </c>
      <c r="L14" s="12"/>
      <c r="M14" s="11"/>
      <c r="N14" s="11"/>
      <c r="O14" s="10"/>
      <c r="P14" s="110">
        <f>P16</f>
        <v>3776043.85</v>
      </c>
      <c r="Q14" s="110"/>
      <c r="R14" s="110"/>
      <c r="S14" s="110">
        <f>S15</f>
        <v>3563300</v>
      </c>
      <c r="T14" s="110">
        <f>T15</f>
        <v>3563300</v>
      </c>
      <c r="U14" s="40"/>
    </row>
    <row r="15" spans="1:21" ht="35.25" customHeight="1" x14ac:dyDescent="0.2">
      <c r="A15" s="23"/>
      <c r="B15" s="25"/>
      <c r="C15" s="26"/>
      <c r="D15" s="139" t="s">
        <v>84</v>
      </c>
      <c r="E15" s="139"/>
      <c r="F15" s="139"/>
      <c r="G15" s="14">
        <v>104</v>
      </c>
      <c r="H15" s="13">
        <v>1</v>
      </c>
      <c r="I15" s="13">
        <v>4</v>
      </c>
      <c r="J15" s="94">
        <v>6210000000</v>
      </c>
      <c r="K15" s="36">
        <v>0</v>
      </c>
      <c r="L15" s="12">
        <v>2189500</v>
      </c>
      <c r="M15" s="11">
        <v>0</v>
      </c>
      <c r="N15" s="11">
        <v>0</v>
      </c>
      <c r="O15" s="10">
        <v>0</v>
      </c>
      <c r="P15" s="111">
        <f>P16</f>
        <v>3776043.85</v>
      </c>
      <c r="Q15" s="111">
        <f>Q16</f>
        <v>3461945</v>
      </c>
      <c r="R15" s="111">
        <f>R16</f>
        <v>3461945</v>
      </c>
      <c r="S15" s="111">
        <f>S16</f>
        <v>3563300</v>
      </c>
      <c r="T15" s="111">
        <f>T16</f>
        <v>3563300</v>
      </c>
      <c r="U15" s="40" t="s">
        <v>0</v>
      </c>
    </row>
    <row r="16" spans="1:21" ht="14.25" customHeight="1" x14ac:dyDescent="0.2">
      <c r="A16" s="23"/>
      <c r="B16" s="25"/>
      <c r="C16" s="27"/>
      <c r="D16" s="28"/>
      <c r="E16" s="139" t="s">
        <v>44</v>
      </c>
      <c r="F16" s="139"/>
      <c r="G16" s="14">
        <v>104</v>
      </c>
      <c r="H16" s="13">
        <v>1</v>
      </c>
      <c r="I16" s="13">
        <v>4</v>
      </c>
      <c r="J16" s="93">
        <v>6210010020</v>
      </c>
      <c r="K16" s="36">
        <v>0</v>
      </c>
      <c r="L16" s="12">
        <v>2189500</v>
      </c>
      <c r="M16" s="11">
        <v>0</v>
      </c>
      <c r="N16" s="11">
        <v>0</v>
      </c>
      <c r="O16" s="10">
        <v>0</v>
      </c>
      <c r="P16" s="111">
        <f>P17+P18+P19+P20</f>
        <v>3776043.85</v>
      </c>
      <c r="Q16" s="111">
        <f>Q17+Q18+Q19+Q20</f>
        <v>3461945</v>
      </c>
      <c r="R16" s="111">
        <f>R17+R18+R19+R20</f>
        <v>3461945</v>
      </c>
      <c r="S16" s="111">
        <f>S17+S18+S19+S20</f>
        <v>3563300</v>
      </c>
      <c r="T16" s="111">
        <f>T17+T18+T19+T20</f>
        <v>3563300</v>
      </c>
      <c r="U16" s="40" t="s">
        <v>0</v>
      </c>
    </row>
    <row r="17" spans="1:21" ht="21.75" customHeight="1" x14ac:dyDescent="0.2">
      <c r="A17" s="23"/>
      <c r="B17" s="25"/>
      <c r="C17" s="27"/>
      <c r="D17" s="29"/>
      <c r="E17" s="28"/>
      <c r="F17" s="30" t="s">
        <v>16</v>
      </c>
      <c r="G17" s="14">
        <v>104</v>
      </c>
      <c r="H17" s="13">
        <v>1</v>
      </c>
      <c r="I17" s="13">
        <v>4</v>
      </c>
      <c r="J17" s="94">
        <v>6210010020</v>
      </c>
      <c r="K17" s="36" t="s">
        <v>15</v>
      </c>
      <c r="L17" s="12">
        <v>1396500</v>
      </c>
      <c r="M17" s="11">
        <v>0</v>
      </c>
      <c r="N17" s="11">
        <v>0</v>
      </c>
      <c r="O17" s="10">
        <v>0</v>
      </c>
      <c r="P17" s="111">
        <v>2822900.52</v>
      </c>
      <c r="Q17" s="111">
        <v>2862400</v>
      </c>
      <c r="R17" s="111">
        <v>2862400</v>
      </c>
      <c r="S17" s="111">
        <v>3101200</v>
      </c>
      <c r="T17" s="111">
        <v>3101200</v>
      </c>
      <c r="U17" s="40" t="s">
        <v>0</v>
      </c>
    </row>
    <row r="18" spans="1:21" ht="21.75" customHeight="1" x14ac:dyDescent="0.2">
      <c r="A18" s="23"/>
      <c r="B18" s="25"/>
      <c r="C18" s="27"/>
      <c r="D18" s="29"/>
      <c r="E18" s="28"/>
      <c r="F18" s="30" t="s">
        <v>3</v>
      </c>
      <c r="G18" s="14">
        <v>104</v>
      </c>
      <c r="H18" s="13">
        <v>1</v>
      </c>
      <c r="I18" s="13">
        <v>4</v>
      </c>
      <c r="J18" s="94">
        <v>6210010020</v>
      </c>
      <c r="K18" s="36" t="s">
        <v>2</v>
      </c>
      <c r="L18" s="12">
        <v>721000</v>
      </c>
      <c r="M18" s="11">
        <v>0</v>
      </c>
      <c r="N18" s="11">
        <v>0</v>
      </c>
      <c r="O18" s="10">
        <v>0</v>
      </c>
      <c r="P18" s="111">
        <v>853771.13</v>
      </c>
      <c r="Q18" s="111">
        <v>497975</v>
      </c>
      <c r="R18" s="111">
        <v>497975</v>
      </c>
      <c r="S18" s="111">
        <v>350000</v>
      </c>
      <c r="T18" s="111">
        <v>350000</v>
      </c>
      <c r="U18" s="40" t="s">
        <v>0</v>
      </c>
    </row>
    <row r="19" spans="1:21" ht="14.25" customHeight="1" x14ac:dyDescent="0.2">
      <c r="A19" s="23"/>
      <c r="B19" s="25"/>
      <c r="C19" s="27"/>
      <c r="D19" s="29"/>
      <c r="E19" s="28"/>
      <c r="F19" s="30" t="s">
        <v>6</v>
      </c>
      <c r="G19" s="14">
        <v>104</v>
      </c>
      <c r="H19" s="13">
        <v>1</v>
      </c>
      <c r="I19" s="13">
        <v>4</v>
      </c>
      <c r="J19" s="94">
        <v>6210010020</v>
      </c>
      <c r="K19" s="36" t="s">
        <v>5</v>
      </c>
      <c r="L19" s="12">
        <v>37000</v>
      </c>
      <c r="M19" s="11">
        <v>0</v>
      </c>
      <c r="N19" s="11">
        <v>0</v>
      </c>
      <c r="O19" s="10">
        <v>0</v>
      </c>
      <c r="P19" s="111">
        <v>72100</v>
      </c>
      <c r="Q19" s="111">
        <v>66570</v>
      </c>
      <c r="R19" s="111">
        <v>66570</v>
      </c>
      <c r="S19" s="111">
        <v>72100</v>
      </c>
      <c r="T19" s="111">
        <v>72100</v>
      </c>
      <c r="U19" s="40" t="s">
        <v>0</v>
      </c>
    </row>
    <row r="20" spans="1:21" ht="18.75" customHeight="1" x14ac:dyDescent="0.2">
      <c r="A20" s="23"/>
      <c r="B20" s="25"/>
      <c r="C20" s="27"/>
      <c r="D20" s="29"/>
      <c r="E20" s="28"/>
      <c r="F20" s="30" t="s">
        <v>20</v>
      </c>
      <c r="G20" s="14">
        <v>104</v>
      </c>
      <c r="H20" s="13">
        <v>1</v>
      </c>
      <c r="I20" s="13">
        <v>4</v>
      </c>
      <c r="J20" s="94">
        <v>6210010020</v>
      </c>
      <c r="K20" s="36" t="s">
        <v>19</v>
      </c>
      <c r="L20" s="12">
        <v>35000</v>
      </c>
      <c r="M20" s="11">
        <v>0</v>
      </c>
      <c r="N20" s="11">
        <v>0</v>
      </c>
      <c r="O20" s="10">
        <v>0</v>
      </c>
      <c r="P20" s="111">
        <v>27272.2</v>
      </c>
      <c r="Q20" s="111">
        <v>35000</v>
      </c>
      <c r="R20" s="111">
        <v>35000</v>
      </c>
      <c r="S20" s="111">
        <v>40000</v>
      </c>
      <c r="T20" s="111">
        <v>40000</v>
      </c>
      <c r="U20" s="40" t="s">
        <v>0</v>
      </c>
    </row>
    <row r="21" spans="1:21" ht="39.75" customHeight="1" x14ac:dyDescent="0.2">
      <c r="A21" s="23"/>
      <c r="B21" s="25"/>
      <c r="C21" s="173" t="s">
        <v>58</v>
      </c>
      <c r="D21" s="174"/>
      <c r="E21" s="174"/>
      <c r="F21" s="175"/>
      <c r="G21" s="14"/>
      <c r="H21" s="13">
        <v>1</v>
      </c>
      <c r="I21" s="13">
        <v>6</v>
      </c>
      <c r="J21" s="64">
        <v>0</v>
      </c>
      <c r="K21" s="35">
        <v>0</v>
      </c>
      <c r="L21" s="12"/>
      <c r="M21" s="11"/>
      <c r="N21" s="11"/>
      <c r="O21" s="10"/>
      <c r="P21" s="111">
        <f t="shared" ref="P21:T24" si="1">P22</f>
        <v>57200</v>
      </c>
      <c r="Q21" s="111">
        <f t="shared" si="1"/>
        <v>0</v>
      </c>
      <c r="R21" s="111">
        <f t="shared" si="1"/>
        <v>0</v>
      </c>
      <c r="S21" s="111">
        <f t="shared" si="1"/>
        <v>57200</v>
      </c>
      <c r="T21" s="111">
        <f t="shared" si="1"/>
        <v>57200</v>
      </c>
      <c r="U21" s="40"/>
    </row>
    <row r="22" spans="1:21" ht="55.5" customHeight="1" x14ac:dyDescent="0.2">
      <c r="A22" s="23"/>
      <c r="B22" s="158" t="s">
        <v>63</v>
      </c>
      <c r="C22" s="159"/>
      <c r="D22" s="159"/>
      <c r="E22" s="159"/>
      <c r="F22" s="160"/>
      <c r="G22" s="14"/>
      <c r="H22" s="16">
        <v>1</v>
      </c>
      <c r="I22" s="16">
        <v>6</v>
      </c>
      <c r="J22" s="64">
        <v>6200000000</v>
      </c>
      <c r="K22" s="35">
        <v>0</v>
      </c>
      <c r="L22" s="12"/>
      <c r="M22" s="11"/>
      <c r="N22" s="11"/>
      <c r="O22" s="10"/>
      <c r="P22" s="111">
        <f t="shared" si="1"/>
        <v>57200</v>
      </c>
      <c r="Q22" s="111">
        <f t="shared" si="1"/>
        <v>0</v>
      </c>
      <c r="R22" s="111">
        <f t="shared" si="1"/>
        <v>0</v>
      </c>
      <c r="S22" s="111">
        <f t="shared" si="1"/>
        <v>57200</v>
      </c>
      <c r="T22" s="111">
        <f t="shared" si="1"/>
        <v>57200</v>
      </c>
      <c r="U22" s="40"/>
    </row>
    <row r="23" spans="1:21" ht="44.45" customHeight="1" x14ac:dyDescent="0.2">
      <c r="A23" s="23"/>
      <c r="B23" s="25"/>
      <c r="C23" s="26"/>
      <c r="D23" s="161" t="s">
        <v>84</v>
      </c>
      <c r="E23" s="161"/>
      <c r="F23" s="161"/>
      <c r="G23" s="14">
        <v>104</v>
      </c>
      <c r="H23" s="13">
        <v>1</v>
      </c>
      <c r="I23" s="13">
        <v>6</v>
      </c>
      <c r="J23" s="108">
        <v>6210000000</v>
      </c>
      <c r="K23" s="36">
        <v>0</v>
      </c>
      <c r="L23" s="12"/>
      <c r="M23" s="11"/>
      <c r="N23" s="11"/>
      <c r="O23" s="10"/>
      <c r="P23" s="111">
        <f t="shared" si="1"/>
        <v>57200</v>
      </c>
      <c r="Q23" s="111">
        <f t="shared" si="1"/>
        <v>0</v>
      </c>
      <c r="R23" s="111">
        <f t="shared" si="1"/>
        <v>0</v>
      </c>
      <c r="S23" s="111">
        <f t="shared" si="1"/>
        <v>57200</v>
      </c>
      <c r="T23" s="111">
        <f t="shared" si="1"/>
        <v>57200</v>
      </c>
      <c r="U23" s="40"/>
    </row>
    <row r="24" spans="1:21" ht="30" customHeight="1" x14ac:dyDescent="0.2">
      <c r="A24" s="23"/>
      <c r="B24" s="25"/>
      <c r="C24" s="53"/>
      <c r="D24" s="54"/>
      <c r="E24" s="55"/>
      <c r="F24" s="109" t="s">
        <v>57</v>
      </c>
      <c r="G24" s="107"/>
      <c r="H24" s="13">
        <v>1</v>
      </c>
      <c r="I24" s="13">
        <v>6</v>
      </c>
      <c r="J24" s="108">
        <v>6210010080</v>
      </c>
      <c r="K24" s="36">
        <v>0</v>
      </c>
      <c r="L24" s="12"/>
      <c r="M24" s="11"/>
      <c r="N24" s="11"/>
      <c r="O24" s="10"/>
      <c r="P24" s="111">
        <f t="shared" si="1"/>
        <v>57200</v>
      </c>
      <c r="Q24" s="111">
        <f t="shared" si="1"/>
        <v>0</v>
      </c>
      <c r="R24" s="111">
        <f t="shared" si="1"/>
        <v>0</v>
      </c>
      <c r="S24" s="111">
        <f t="shared" si="1"/>
        <v>57200</v>
      </c>
      <c r="T24" s="111">
        <f t="shared" si="1"/>
        <v>57200</v>
      </c>
      <c r="U24" s="40"/>
    </row>
    <row r="25" spans="1:21" ht="14.25" customHeight="1" x14ac:dyDescent="0.2">
      <c r="A25" s="23"/>
      <c r="B25" s="25"/>
      <c r="C25" s="53"/>
      <c r="D25" s="54"/>
      <c r="E25" s="55"/>
      <c r="F25" s="109" t="s">
        <v>6</v>
      </c>
      <c r="G25" s="107"/>
      <c r="H25" s="13">
        <v>1</v>
      </c>
      <c r="I25" s="13">
        <v>6</v>
      </c>
      <c r="J25" s="108">
        <v>6210010080</v>
      </c>
      <c r="K25" s="36">
        <v>540</v>
      </c>
      <c r="L25" s="12"/>
      <c r="M25" s="11"/>
      <c r="N25" s="11"/>
      <c r="O25" s="10"/>
      <c r="P25" s="111">
        <v>57200</v>
      </c>
      <c r="Q25" s="111"/>
      <c r="R25" s="111"/>
      <c r="S25" s="111">
        <v>57200</v>
      </c>
      <c r="T25" s="111">
        <v>57200</v>
      </c>
      <c r="U25" s="40"/>
    </row>
    <row r="26" spans="1:21" ht="18" customHeight="1" x14ac:dyDescent="0.2">
      <c r="A26" s="23"/>
      <c r="B26" s="25"/>
      <c r="C26" s="53"/>
      <c r="D26" s="162" t="s">
        <v>64</v>
      </c>
      <c r="E26" s="162"/>
      <c r="F26" s="162"/>
      <c r="G26" s="162"/>
      <c r="H26" s="128">
        <v>1</v>
      </c>
      <c r="I26" s="128">
        <v>11</v>
      </c>
      <c r="J26" s="127">
        <v>0</v>
      </c>
      <c r="K26" s="129">
        <v>0</v>
      </c>
      <c r="L26" s="130">
        <f>L28</f>
        <v>0</v>
      </c>
      <c r="M26" s="130"/>
      <c r="N26" s="130"/>
      <c r="O26" s="131"/>
      <c r="P26" s="130">
        <f>P27</f>
        <v>0</v>
      </c>
      <c r="Q26" s="132"/>
      <c r="R26" s="132"/>
      <c r="S26" s="132">
        <v>0</v>
      </c>
      <c r="T26" s="132">
        <v>0</v>
      </c>
      <c r="U26" s="40"/>
    </row>
    <row r="27" spans="1:21" ht="18" customHeight="1" x14ac:dyDescent="0.2">
      <c r="A27" s="23"/>
      <c r="B27" s="25"/>
      <c r="C27" s="53"/>
      <c r="D27" s="125"/>
      <c r="E27" s="163" t="s">
        <v>4</v>
      </c>
      <c r="F27" s="164"/>
      <c r="G27" s="126"/>
      <c r="H27" s="123">
        <v>1</v>
      </c>
      <c r="I27" s="124">
        <v>11</v>
      </c>
      <c r="J27" s="65">
        <v>7700000000</v>
      </c>
      <c r="K27" s="119">
        <v>0</v>
      </c>
      <c r="L27" s="122"/>
      <c r="M27" s="11"/>
      <c r="N27" s="11"/>
      <c r="O27" s="10"/>
      <c r="P27" s="120">
        <f>P28</f>
        <v>0</v>
      </c>
      <c r="Q27" s="111"/>
      <c r="R27" s="111"/>
      <c r="S27" s="111">
        <v>0</v>
      </c>
      <c r="T27" s="111">
        <v>0</v>
      </c>
      <c r="U27" s="40"/>
    </row>
    <row r="28" spans="1:21" ht="28.15" customHeight="1" x14ac:dyDescent="0.2">
      <c r="A28" s="23"/>
      <c r="B28" s="25"/>
      <c r="C28" s="53"/>
      <c r="D28" s="166" t="s">
        <v>80</v>
      </c>
      <c r="E28" s="167"/>
      <c r="F28" s="167"/>
      <c r="G28" s="168"/>
      <c r="H28" s="13">
        <v>1</v>
      </c>
      <c r="I28" s="13">
        <v>11</v>
      </c>
      <c r="J28" s="108">
        <v>7700000040</v>
      </c>
      <c r="K28" s="121">
        <v>0</v>
      </c>
      <c r="L28" s="12"/>
      <c r="M28" s="11"/>
      <c r="N28" s="11"/>
      <c r="O28" s="10"/>
      <c r="P28" s="120">
        <f>P29</f>
        <v>0</v>
      </c>
      <c r="Q28" s="111"/>
      <c r="R28" s="111"/>
      <c r="S28" s="111">
        <v>0</v>
      </c>
      <c r="T28" s="111">
        <v>0</v>
      </c>
      <c r="U28" s="40"/>
    </row>
    <row r="29" spans="1:21" ht="16.899999999999999" customHeight="1" x14ac:dyDescent="0.2">
      <c r="A29" s="23"/>
      <c r="B29" s="25"/>
      <c r="C29" s="53"/>
      <c r="D29" s="177" t="s">
        <v>79</v>
      </c>
      <c r="E29" s="177"/>
      <c r="F29" s="177"/>
      <c r="G29" s="177"/>
      <c r="H29" s="13">
        <v>1</v>
      </c>
      <c r="I29" s="13">
        <v>11</v>
      </c>
      <c r="J29" s="108">
        <v>7700000040</v>
      </c>
      <c r="K29" s="36">
        <v>870</v>
      </c>
      <c r="L29" s="12"/>
      <c r="M29" s="11"/>
      <c r="N29" s="11"/>
      <c r="O29" s="10"/>
      <c r="P29" s="120">
        <v>0</v>
      </c>
      <c r="Q29" s="111"/>
      <c r="R29" s="111"/>
      <c r="S29" s="111">
        <v>0</v>
      </c>
      <c r="T29" s="111">
        <v>0</v>
      </c>
      <c r="U29" s="40"/>
    </row>
    <row r="30" spans="1:21" ht="16.899999999999999" customHeight="1" x14ac:dyDescent="0.2">
      <c r="A30" s="23"/>
      <c r="B30" s="25"/>
      <c r="C30" s="53"/>
      <c r="D30" s="166" t="s">
        <v>89</v>
      </c>
      <c r="E30" s="167"/>
      <c r="F30" s="168"/>
      <c r="G30" s="135"/>
      <c r="H30" s="13">
        <v>1</v>
      </c>
      <c r="I30" s="13">
        <v>13</v>
      </c>
      <c r="J30" s="127">
        <v>0</v>
      </c>
      <c r="K30" s="129">
        <v>0</v>
      </c>
      <c r="L30" s="12"/>
      <c r="M30" s="11"/>
      <c r="N30" s="11"/>
      <c r="O30" s="10"/>
      <c r="P30" s="120">
        <f>P31</f>
        <v>3516</v>
      </c>
      <c r="Q30" s="111"/>
      <c r="R30" s="111"/>
      <c r="S30" s="111"/>
      <c r="T30" s="111"/>
      <c r="U30" s="40"/>
    </row>
    <row r="31" spans="1:21" ht="16.899999999999999" customHeight="1" x14ac:dyDescent="0.2">
      <c r="A31" s="23"/>
      <c r="B31" s="25"/>
      <c r="C31" s="53"/>
      <c r="D31" s="166" t="s">
        <v>4</v>
      </c>
      <c r="E31" s="167"/>
      <c r="F31" s="168"/>
      <c r="G31" s="135"/>
      <c r="H31" s="13">
        <v>1</v>
      </c>
      <c r="I31" s="13">
        <v>13</v>
      </c>
      <c r="J31" s="65">
        <v>7700000000</v>
      </c>
      <c r="K31" s="119">
        <v>0</v>
      </c>
      <c r="L31" s="12"/>
      <c r="M31" s="11"/>
      <c r="N31" s="11"/>
      <c r="O31" s="10"/>
      <c r="P31" s="120">
        <f>P32</f>
        <v>3516</v>
      </c>
      <c r="Q31" s="111"/>
      <c r="R31" s="111"/>
      <c r="S31" s="111"/>
      <c r="T31" s="111"/>
      <c r="U31" s="40"/>
    </row>
    <row r="32" spans="1:21" ht="16.149999999999999" customHeight="1" x14ac:dyDescent="0.2">
      <c r="A32" s="23"/>
      <c r="B32" s="25"/>
      <c r="C32" s="53"/>
      <c r="D32" s="166" t="s">
        <v>90</v>
      </c>
      <c r="E32" s="167"/>
      <c r="F32" s="168"/>
      <c r="G32" s="135"/>
      <c r="H32" s="13">
        <v>1</v>
      </c>
      <c r="I32" s="13">
        <v>13</v>
      </c>
      <c r="J32" s="136">
        <v>7700095100</v>
      </c>
      <c r="K32" s="36">
        <v>0</v>
      </c>
      <c r="L32" s="12"/>
      <c r="M32" s="11"/>
      <c r="N32" s="11"/>
      <c r="O32" s="10"/>
      <c r="P32" s="120">
        <f>P33</f>
        <v>3516</v>
      </c>
      <c r="Q32" s="111"/>
      <c r="R32" s="111"/>
      <c r="S32" s="111"/>
      <c r="T32" s="111"/>
      <c r="U32" s="40"/>
    </row>
    <row r="33" spans="1:21" ht="16.899999999999999" customHeight="1" x14ac:dyDescent="0.2">
      <c r="A33" s="23"/>
      <c r="B33" s="25"/>
      <c r="C33" s="53"/>
      <c r="D33" s="166" t="s">
        <v>20</v>
      </c>
      <c r="E33" s="167"/>
      <c r="F33" s="168"/>
      <c r="G33" s="135"/>
      <c r="H33" s="13"/>
      <c r="I33" s="13"/>
      <c r="J33" s="136">
        <v>7700095100</v>
      </c>
      <c r="K33" s="36">
        <v>850</v>
      </c>
      <c r="L33" s="12"/>
      <c r="M33" s="11"/>
      <c r="N33" s="11"/>
      <c r="O33" s="10"/>
      <c r="P33" s="120">
        <v>3516</v>
      </c>
      <c r="Q33" s="111"/>
      <c r="R33" s="111"/>
      <c r="S33" s="111"/>
      <c r="T33" s="111"/>
      <c r="U33" s="40"/>
    </row>
    <row r="34" spans="1:21" ht="14.25" customHeight="1" x14ac:dyDescent="0.2">
      <c r="A34" s="23"/>
      <c r="B34" s="154" t="s">
        <v>18</v>
      </c>
      <c r="C34" s="154"/>
      <c r="D34" s="154"/>
      <c r="E34" s="154"/>
      <c r="F34" s="154"/>
      <c r="G34" s="14">
        <v>200</v>
      </c>
      <c r="H34" s="16">
        <v>2</v>
      </c>
      <c r="I34" s="16">
        <v>0</v>
      </c>
      <c r="J34" s="64">
        <v>0</v>
      </c>
      <c r="K34" s="35">
        <v>0</v>
      </c>
      <c r="L34" s="12">
        <v>167500</v>
      </c>
      <c r="M34" s="11">
        <v>0</v>
      </c>
      <c r="N34" s="11">
        <v>0</v>
      </c>
      <c r="O34" s="10">
        <v>0</v>
      </c>
      <c r="P34" s="110">
        <f>P35</f>
        <v>254900</v>
      </c>
      <c r="Q34" s="110">
        <f t="shared" ref="Q34:T37" si="2">Q35</f>
        <v>169040</v>
      </c>
      <c r="R34" s="110">
        <f t="shared" si="2"/>
        <v>169040</v>
      </c>
      <c r="S34" s="110">
        <f t="shared" si="2"/>
        <v>257600</v>
      </c>
      <c r="T34" s="110">
        <f t="shared" si="2"/>
        <v>267800</v>
      </c>
      <c r="U34" s="40" t="s">
        <v>0</v>
      </c>
    </row>
    <row r="35" spans="1:21" ht="23.25" customHeight="1" x14ac:dyDescent="0.2">
      <c r="A35" s="23"/>
      <c r="B35" s="24"/>
      <c r="C35" s="165" t="s">
        <v>17</v>
      </c>
      <c r="D35" s="165"/>
      <c r="E35" s="165"/>
      <c r="F35" s="165"/>
      <c r="G35" s="83">
        <v>203</v>
      </c>
      <c r="H35" s="84">
        <v>2</v>
      </c>
      <c r="I35" s="84">
        <v>3</v>
      </c>
      <c r="J35" s="85">
        <v>0</v>
      </c>
      <c r="K35" s="86">
        <v>0</v>
      </c>
      <c r="L35" s="74">
        <v>167500</v>
      </c>
      <c r="M35" s="75">
        <v>0</v>
      </c>
      <c r="N35" s="75">
        <v>0</v>
      </c>
      <c r="O35" s="76">
        <v>0</v>
      </c>
      <c r="P35" s="112">
        <f>P37</f>
        <v>254900</v>
      </c>
      <c r="Q35" s="112">
        <f>Q37</f>
        <v>169040</v>
      </c>
      <c r="R35" s="112">
        <f>R37</f>
        <v>169040</v>
      </c>
      <c r="S35" s="112">
        <f>S37</f>
        <v>257600</v>
      </c>
      <c r="T35" s="112">
        <f>T37</f>
        <v>267800</v>
      </c>
      <c r="U35" s="40" t="s">
        <v>0</v>
      </c>
    </row>
    <row r="36" spans="1:21" ht="50.25" customHeight="1" x14ac:dyDescent="0.2">
      <c r="A36" s="23"/>
      <c r="B36" s="24"/>
      <c r="C36" s="87"/>
      <c r="D36" s="89"/>
      <c r="E36" s="89"/>
      <c r="F36" s="103" t="s">
        <v>63</v>
      </c>
      <c r="G36" s="104"/>
      <c r="H36" s="84">
        <v>2</v>
      </c>
      <c r="I36" s="84">
        <v>3</v>
      </c>
      <c r="J36" s="64">
        <v>6200000000</v>
      </c>
      <c r="K36" s="86">
        <v>0</v>
      </c>
      <c r="L36" s="74"/>
      <c r="M36" s="75"/>
      <c r="N36" s="75"/>
      <c r="O36" s="76"/>
      <c r="P36" s="112">
        <f>P37</f>
        <v>254900</v>
      </c>
      <c r="Q36" s="112">
        <f>Q37</f>
        <v>169040</v>
      </c>
      <c r="R36" s="112">
        <f>R37</f>
        <v>169040</v>
      </c>
      <c r="S36" s="112">
        <f>S37</f>
        <v>257600</v>
      </c>
      <c r="T36" s="112">
        <f>T37</f>
        <v>267800</v>
      </c>
      <c r="U36" s="40"/>
    </row>
    <row r="37" spans="1:21" ht="25.5" customHeight="1" x14ac:dyDescent="0.2">
      <c r="A37" s="23"/>
      <c r="B37" s="25"/>
      <c r="C37" s="87"/>
      <c r="D37" s="152" t="s">
        <v>45</v>
      </c>
      <c r="E37" s="152"/>
      <c r="F37" s="152"/>
      <c r="G37" s="96">
        <v>203</v>
      </c>
      <c r="H37" s="95">
        <v>2</v>
      </c>
      <c r="I37" s="95">
        <v>3</v>
      </c>
      <c r="J37" s="94">
        <v>6220000000</v>
      </c>
      <c r="K37" s="73">
        <v>0</v>
      </c>
      <c r="L37" s="75">
        <v>167500</v>
      </c>
      <c r="M37" s="75">
        <v>0</v>
      </c>
      <c r="N37" s="75">
        <v>0</v>
      </c>
      <c r="O37" s="75">
        <v>0</v>
      </c>
      <c r="P37" s="113">
        <f>P38</f>
        <v>254900</v>
      </c>
      <c r="Q37" s="113">
        <f t="shared" si="2"/>
        <v>169040</v>
      </c>
      <c r="R37" s="113">
        <f t="shared" si="2"/>
        <v>169040</v>
      </c>
      <c r="S37" s="113">
        <f t="shared" si="2"/>
        <v>257600</v>
      </c>
      <c r="T37" s="113">
        <f t="shared" si="2"/>
        <v>267800</v>
      </c>
      <c r="U37" s="40" t="s">
        <v>0</v>
      </c>
    </row>
    <row r="38" spans="1:21" ht="30.75" customHeight="1" x14ac:dyDescent="0.2">
      <c r="A38" s="23"/>
      <c r="B38" s="25"/>
      <c r="C38" s="89"/>
      <c r="D38" s="91"/>
      <c r="E38" s="152" t="s">
        <v>62</v>
      </c>
      <c r="F38" s="152"/>
      <c r="G38" s="96">
        <v>203</v>
      </c>
      <c r="H38" s="95">
        <v>2</v>
      </c>
      <c r="I38" s="95">
        <v>3</v>
      </c>
      <c r="J38" s="94">
        <v>6220051180</v>
      </c>
      <c r="K38" s="73">
        <v>0</v>
      </c>
      <c r="L38" s="75">
        <v>167500</v>
      </c>
      <c r="M38" s="75">
        <v>0</v>
      </c>
      <c r="N38" s="75">
        <v>0</v>
      </c>
      <c r="O38" s="75">
        <v>0</v>
      </c>
      <c r="P38" s="113">
        <f>P39+P40</f>
        <v>254900</v>
      </c>
      <c r="Q38" s="113">
        <f>Q39+Q40</f>
        <v>169040</v>
      </c>
      <c r="R38" s="113">
        <f>R39+R40</f>
        <v>169040</v>
      </c>
      <c r="S38" s="113">
        <f>S39+S40</f>
        <v>257600</v>
      </c>
      <c r="T38" s="113">
        <f>T39+T40</f>
        <v>267800</v>
      </c>
      <c r="U38" s="40" t="s">
        <v>0</v>
      </c>
    </row>
    <row r="39" spans="1:21" ht="28.5" customHeight="1" x14ac:dyDescent="0.2">
      <c r="A39" s="23"/>
      <c r="B39" s="25"/>
      <c r="C39" s="89"/>
      <c r="D39" s="91"/>
      <c r="E39" s="90"/>
      <c r="F39" s="92" t="s">
        <v>16</v>
      </c>
      <c r="G39" s="83">
        <v>203</v>
      </c>
      <c r="H39" s="88">
        <v>2</v>
      </c>
      <c r="I39" s="88">
        <v>3</v>
      </c>
      <c r="J39" s="94">
        <v>6220051180</v>
      </c>
      <c r="K39" s="73" t="s">
        <v>15</v>
      </c>
      <c r="L39" s="74">
        <v>146900</v>
      </c>
      <c r="M39" s="75">
        <v>0</v>
      </c>
      <c r="N39" s="75">
        <v>0</v>
      </c>
      <c r="O39" s="76">
        <v>0</v>
      </c>
      <c r="P39" s="113">
        <v>244980</v>
      </c>
      <c r="Q39" s="113">
        <v>150000</v>
      </c>
      <c r="R39" s="113">
        <v>150000</v>
      </c>
      <c r="S39" s="113">
        <v>244980</v>
      </c>
      <c r="T39" s="113">
        <v>260400</v>
      </c>
      <c r="U39" s="40" t="s">
        <v>0</v>
      </c>
    </row>
    <row r="40" spans="1:21" ht="21.75" customHeight="1" x14ac:dyDescent="0.2">
      <c r="A40" s="23"/>
      <c r="B40" s="25"/>
      <c r="C40" s="89"/>
      <c r="D40" s="91"/>
      <c r="E40" s="90"/>
      <c r="F40" s="92" t="s">
        <v>3</v>
      </c>
      <c r="G40" s="83">
        <v>203</v>
      </c>
      <c r="H40" s="88">
        <v>2</v>
      </c>
      <c r="I40" s="88">
        <v>3</v>
      </c>
      <c r="J40" s="94">
        <v>6220051180</v>
      </c>
      <c r="K40" s="73" t="s">
        <v>2</v>
      </c>
      <c r="L40" s="74">
        <v>20600</v>
      </c>
      <c r="M40" s="75">
        <v>0</v>
      </c>
      <c r="N40" s="75">
        <v>0</v>
      </c>
      <c r="O40" s="76">
        <v>0</v>
      </c>
      <c r="P40" s="113">
        <v>9920</v>
      </c>
      <c r="Q40" s="113">
        <v>19040</v>
      </c>
      <c r="R40" s="113">
        <v>19040</v>
      </c>
      <c r="S40" s="113">
        <v>12620</v>
      </c>
      <c r="T40" s="113">
        <v>7400</v>
      </c>
      <c r="U40" s="40" t="s">
        <v>0</v>
      </c>
    </row>
    <row r="41" spans="1:21" ht="21.75" customHeight="1" x14ac:dyDescent="0.2">
      <c r="A41" s="23"/>
      <c r="B41" s="154" t="s">
        <v>14</v>
      </c>
      <c r="C41" s="154"/>
      <c r="D41" s="154"/>
      <c r="E41" s="154"/>
      <c r="F41" s="154"/>
      <c r="G41" s="14">
        <v>300</v>
      </c>
      <c r="H41" s="16">
        <v>3</v>
      </c>
      <c r="I41" s="16">
        <v>0</v>
      </c>
      <c r="J41" s="64">
        <v>0</v>
      </c>
      <c r="K41" s="35">
        <v>0</v>
      </c>
      <c r="L41" s="12">
        <v>126000</v>
      </c>
      <c r="M41" s="11">
        <v>0</v>
      </c>
      <c r="N41" s="11">
        <v>0</v>
      </c>
      <c r="O41" s="10">
        <v>0</v>
      </c>
      <c r="P41" s="110">
        <f>P42+P47+P52</f>
        <v>199087.15</v>
      </c>
      <c r="Q41" s="110" t="e">
        <f>Q42+Q47+Q52</f>
        <v>#REF!</v>
      </c>
      <c r="R41" s="110" t="e">
        <f>R42+R47+R52</f>
        <v>#REF!</v>
      </c>
      <c r="S41" s="110">
        <f>S42+S47+S52</f>
        <v>110000</v>
      </c>
      <c r="T41" s="110">
        <f>T42+T47+T52</f>
        <v>110000</v>
      </c>
      <c r="U41" s="40" t="s">
        <v>0</v>
      </c>
    </row>
    <row r="42" spans="1:21" ht="14.25" customHeight="1" x14ac:dyDescent="0.2">
      <c r="A42" s="23"/>
      <c r="B42" s="24"/>
      <c r="C42" s="138" t="s">
        <v>13</v>
      </c>
      <c r="D42" s="138"/>
      <c r="E42" s="138"/>
      <c r="F42" s="138"/>
      <c r="G42" s="46">
        <v>304</v>
      </c>
      <c r="H42" s="61">
        <v>3</v>
      </c>
      <c r="I42" s="61">
        <v>4</v>
      </c>
      <c r="J42" s="72">
        <v>0</v>
      </c>
      <c r="K42" s="35">
        <v>0</v>
      </c>
      <c r="L42" s="11">
        <v>30600</v>
      </c>
      <c r="M42" s="11">
        <v>0</v>
      </c>
      <c r="N42" s="11">
        <v>0</v>
      </c>
      <c r="O42" s="11">
        <v>0</v>
      </c>
      <c r="P42" s="110">
        <f>P44</f>
        <v>0</v>
      </c>
      <c r="Q42" s="110">
        <f>Q44</f>
        <v>14200</v>
      </c>
      <c r="R42" s="110">
        <f>R44</f>
        <v>14200</v>
      </c>
      <c r="S42" s="110">
        <f>S44</f>
        <v>0</v>
      </c>
      <c r="T42" s="110">
        <f>T44</f>
        <v>0</v>
      </c>
      <c r="U42" s="40" t="s">
        <v>0</v>
      </c>
    </row>
    <row r="43" spans="1:21" ht="54.75" customHeight="1" x14ac:dyDescent="0.2">
      <c r="A43" s="23"/>
      <c r="B43" s="24"/>
      <c r="C43" s="27"/>
      <c r="D43" s="27"/>
      <c r="E43" s="27"/>
      <c r="F43" s="103" t="s">
        <v>63</v>
      </c>
      <c r="G43" s="46"/>
      <c r="H43" s="61">
        <v>3</v>
      </c>
      <c r="I43" s="61">
        <v>4</v>
      </c>
      <c r="J43" s="64">
        <v>6200000000</v>
      </c>
      <c r="K43" s="35">
        <v>0</v>
      </c>
      <c r="L43" s="11"/>
      <c r="M43" s="11"/>
      <c r="N43" s="11"/>
      <c r="O43" s="11"/>
      <c r="P43" s="110">
        <f>P44</f>
        <v>0</v>
      </c>
      <c r="Q43" s="110"/>
      <c r="R43" s="110"/>
      <c r="S43" s="110">
        <v>0</v>
      </c>
      <c r="T43" s="110">
        <v>0</v>
      </c>
      <c r="U43" s="40"/>
    </row>
    <row r="44" spans="1:21" ht="22.5" customHeight="1" x14ac:dyDescent="0.2">
      <c r="A44" s="23"/>
      <c r="B44" s="25"/>
      <c r="C44" s="27"/>
      <c r="D44" s="152" t="s">
        <v>45</v>
      </c>
      <c r="E44" s="152"/>
      <c r="F44" s="152"/>
      <c r="G44" s="46">
        <v>304</v>
      </c>
      <c r="H44" s="47">
        <v>3</v>
      </c>
      <c r="I44" s="47">
        <v>4</v>
      </c>
      <c r="J44" s="94">
        <v>6220000000</v>
      </c>
      <c r="K44" s="36">
        <v>0</v>
      </c>
      <c r="L44" s="11">
        <v>30600</v>
      </c>
      <c r="M44" s="11">
        <v>0</v>
      </c>
      <c r="N44" s="11">
        <v>0</v>
      </c>
      <c r="O44" s="11">
        <v>0</v>
      </c>
      <c r="P44" s="111">
        <f>P45</f>
        <v>0</v>
      </c>
      <c r="Q44" s="111">
        <f t="shared" ref="Q44:S45" si="3">Q45</f>
        <v>14200</v>
      </c>
      <c r="R44" s="111">
        <f t="shared" si="3"/>
        <v>14200</v>
      </c>
      <c r="S44" s="111">
        <f t="shared" si="3"/>
        <v>0</v>
      </c>
      <c r="T44" s="111">
        <f>T45</f>
        <v>0</v>
      </c>
      <c r="U44" s="40" t="s">
        <v>0</v>
      </c>
    </row>
    <row r="45" spans="1:21" ht="65.25" customHeight="1" x14ac:dyDescent="0.2">
      <c r="A45" s="23"/>
      <c r="B45" s="25"/>
      <c r="C45" s="27"/>
      <c r="D45" s="29"/>
      <c r="E45" s="152" t="s">
        <v>56</v>
      </c>
      <c r="F45" s="152"/>
      <c r="G45" s="96">
        <v>304</v>
      </c>
      <c r="H45" s="95">
        <v>3</v>
      </c>
      <c r="I45" s="95">
        <v>4</v>
      </c>
      <c r="J45" s="94">
        <v>6220059302</v>
      </c>
      <c r="K45" s="73">
        <v>0</v>
      </c>
      <c r="L45" s="75">
        <v>30600</v>
      </c>
      <c r="M45" s="75">
        <v>0</v>
      </c>
      <c r="N45" s="75">
        <v>0</v>
      </c>
      <c r="O45" s="75">
        <v>0</v>
      </c>
      <c r="P45" s="113">
        <f>P46</f>
        <v>0</v>
      </c>
      <c r="Q45" s="113">
        <f t="shared" si="3"/>
        <v>14200</v>
      </c>
      <c r="R45" s="113">
        <f t="shared" si="3"/>
        <v>14200</v>
      </c>
      <c r="S45" s="113">
        <f t="shared" si="3"/>
        <v>0</v>
      </c>
      <c r="T45" s="113">
        <f>T46</f>
        <v>0</v>
      </c>
      <c r="U45" s="40" t="s">
        <v>0</v>
      </c>
    </row>
    <row r="46" spans="1:21" ht="22.5" customHeight="1" x14ac:dyDescent="0.2">
      <c r="A46" s="23"/>
      <c r="B46" s="25"/>
      <c r="C46" s="27"/>
      <c r="D46" s="29"/>
      <c r="E46" s="29"/>
      <c r="F46" s="30" t="s">
        <v>3</v>
      </c>
      <c r="G46" s="46">
        <v>304</v>
      </c>
      <c r="H46" s="47">
        <v>3</v>
      </c>
      <c r="I46" s="47">
        <v>4</v>
      </c>
      <c r="J46" s="94">
        <v>6220059302</v>
      </c>
      <c r="K46" s="36" t="s">
        <v>2</v>
      </c>
      <c r="L46" s="11">
        <v>30600</v>
      </c>
      <c r="M46" s="11">
        <v>0</v>
      </c>
      <c r="N46" s="11">
        <v>0</v>
      </c>
      <c r="O46" s="11">
        <v>0</v>
      </c>
      <c r="P46" s="111">
        <v>0</v>
      </c>
      <c r="Q46" s="111">
        <v>14200</v>
      </c>
      <c r="R46" s="111">
        <v>14200</v>
      </c>
      <c r="S46" s="111">
        <v>0</v>
      </c>
      <c r="T46" s="111">
        <v>0</v>
      </c>
      <c r="U46" s="40" t="s">
        <v>0</v>
      </c>
    </row>
    <row r="47" spans="1:21" ht="14.25" customHeight="1" x14ac:dyDescent="0.2">
      <c r="A47" s="23"/>
      <c r="B47" s="24"/>
      <c r="C47" s="138" t="s">
        <v>12</v>
      </c>
      <c r="D47" s="138"/>
      <c r="E47" s="138"/>
      <c r="F47" s="138"/>
      <c r="G47" s="46">
        <v>310</v>
      </c>
      <c r="H47" s="61">
        <v>3</v>
      </c>
      <c r="I47" s="61">
        <v>10</v>
      </c>
      <c r="J47" s="72">
        <v>0</v>
      </c>
      <c r="K47" s="35">
        <v>0</v>
      </c>
      <c r="L47" s="11">
        <v>95400</v>
      </c>
      <c r="M47" s="11">
        <v>0</v>
      </c>
      <c r="N47" s="11">
        <v>0</v>
      </c>
      <c r="O47" s="11">
        <v>0</v>
      </c>
      <c r="P47" s="110">
        <f>P49</f>
        <v>189087.15</v>
      </c>
      <c r="Q47" s="110" t="e">
        <f>Q49</f>
        <v>#REF!</v>
      </c>
      <c r="R47" s="110" t="e">
        <f>R49</f>
        <v>#REF!</v>
      </c>
      <c r="S47" s="110">
        <f>S49</f>
        <v>100000</v>
      </c>
      <c r="T47" s="110">
        <f>T49</f>
        <v>100000</v>
      </c>
      <c r="U47" s="40" t="s">
        <v>0</v>
      </c>
    </row>
    <row r="48" spans="1:21" ht="54.75" customHeight="1" x14ac:dyDescent="0.2">
      <c r="A48" s="23"/>
      <c r="B48" s="24"/>
      <c r="C48" s="27"/>
      <c r="D48" s="27"/>
      <c r="E48" s="27"/>
      <c r="F48" s="103" t="s">
        <v>63</v>
      </c>
      <c r="G48" s="46"/>
      <c r="H48" s="61">
        <v>3</v>
      </c>
      <c r="I48" s="61">
        <v>10</v>
      </c>
      <c r="J48" s="64">
        <v>6200000000</v>
      </c>
      <c r="K48" s="35">
        <v>0</v>
      </c>
      <c r="L48" s="11"/>
      <c r="M48" s="11"/>
      <c r="N48" s="11"/>
      <c r="O48" s="11"/>
      <c r="P48" s="110">
        <f>P49</f>
        <v>189087.15</v>
      </c>
      <c r="Q48" s="110"/>
      <c r="R48" s="110"/>
      <c r="S48" s="110">
        <v>100000</v>
      </c>
      <c r="T48" s="110">
        <v>100000</v>
      </c>
      <c r="U48" s="40"/>
    </row>
    <row r="49" spans="1:21" ht="39" customHeight="1" x14ac:dyDescent="0.2">
      <c r="A49" s="23"/>
      <c r="B49" s="25"/>
      <c r="C49" s="27"/>
      <c r="D49" s="139" t="s">
        <v>46</v>
      </c>
      <c r="E49" s="139"/>
      <c r="F49" s="139"/>
      <c r="G49" s="46">
        <v>310</v>
      </c>
      <c r="H49" s="47">
        <v>3</v>
      </c>
      <c r="I49" s="47">
        <v>10</v>
      </c>
      <c r="J49" s="94">
        <v>6230000000</v>
      </c>
      <c r="K49" s="36">
        <v>0</v>
      </c>
      <c r="L49" s="11">
        <v>95400</v>
      </c>
      <c r="M49" s="11">
        <v>0</v>
      </c>
      <c r="N49" s="11">
        <v>0</v>
      </c>
      <c r="O49" s="11">
        <v>0</v>
      </c>
      <c r="P49" s="111">
        <f>P50</f>
        <v>189087.15</v>
      </c>
      <c r="Q49" s="111" t="e">
        <f>Q50</f>
        <v>#REF!</v>
      </c>
      <c r="R49" s="111" t="e">
        <f>R50</f>
        <v>#REF!</v>
      </c>
      <c r="S49" s="111">
        <f>S50</f>
        <v>100000</v>
      </c>
      <c r="T49" s="111">
        <f>T50</f>
        <v>100000</v>
      </c>
      <c r="U49" s="40" t="s">
        <v>0</v>
      </c>
    </row>
    <row r="50" spans="1:21" ht="34.5" customHeight="1" x14ac:dyDescent="0.2">
      <c r="A50" s="23"/>
      <c r="B50" s="25"/>
      <c r="C50" s="27"/>
      <c r="D50" s="28"/>
      <c r="E50" s="139" t="s">
        <v>47</v>
      </c>
      <c r="F50" s="139"/>
      <c r="G50" s="14">
        <v>310</v>
      </c>
      <c r="H50" s="47">
        <v>3</v>
      </c>
      <c r="I50" s="47">
        <v>10</v>
      </c>
      <c r="J50" s="94">
        <v>6230095020</v>
      </c>
      <c r="K50" s="36">
        <v>0</v>
      </c>
      <c r="L50" s="11">
        <v>95400</v>
      </c>
      <c r="M50" s="11">
        <v>0</v>
      </c>
      <c r="N50" s="11">
        <v>0</v>
      </c>
      <c r="O50" s="11">
        <v>0</v>
      </c>
      <c r="P50" s="111">
        <f>P51</f>
        <v>189087.15</v>
      </c>
      <c r="Q50" s="111" t="e">
        <f>#REF!+Q51</f>
        <v>#REF!</v>
      </c>
      <c r="R50" s="111" t="e">
        <f>#REF!+R51</f>
        <v>#REF!</v>
      </c>
      <c r="S50" s="111">
        <f>S51</f>
        <v>100000</v>
      </c>
      <c r="T50" s="111">
        <f>T51</f>
        <v>100000</v>
      </c>
      <c r="U50" s="40" t="s">
        <v>0</v>
      </c>
    </row>
    <row r="51" spans="1:21" ht="21.75" customHeight="1" x14ac:dyDescent="0.2">
      <c r="A51" s="23"/>
      <c r="B51" s="25"/>
      <c r="C51" s="27"/>
      <c r="D51" s="29"/>
      <c r="E51" s="28"/>
      <c r="F51" s="30" t="s">
        <v>3</v>
      </c>
      <c r="G51" s="14">
        <v>310</v>
      </c>
      <c r="H51" s="13">
        <v>3</v>
      </c>
      <c r="I51" s="13">
        <v>10</v>
      </c>
      <c r="J51" s="94">
        <v>6230095020</v>
      </c>
      <c r="K51" s="36" t="s">
        <v>2</v>
      </c>
      <c r="L51" s="12">
        <v>85000</v>
      </c>
      <c r="M51" s="11">
        <v>0</v>
      </c>
      <c r="N51" s="11">
        <v>0</v>
      </c>
      <c r="O51" s="10">
        <v>0</v>
      </c>
      <c r="P51" s="111">
        <v>189087.15</v>
      </c>
      <c r="Q51" s="111">
        <v>100000</v>
      </c>
      <c r="R51" s="111">
        <v>100000</v>
      </c>
      <c r="S51" s="111">
        <v>100000</v>
      </c>
      <c r="T51" s="111">
        <v>100000</v>
      </c>
      <c r="U51" s="40" t="s">
        <v>0</v>
      </c>
    </row>
    <row r="52" spans="1:21" ht="26.25" customHeight="1" x14ac:dyDescent="0.2">
      <c r="A52" s="23"/>
      <c r="B52" s="25"/>
      <c r="C52" s="153" t="s">
        <v>39</v>
      </c>
      <c r="D52" s="153"/>
      <c r="E52" s="153"/>
      <c r="F52" s="153"/>
      <c r="G52" s="60"/>
      <c r="H52" s="61">
        <v>3</v>
      </c>
      <c r="I52" s="61">
        <v>14</v>
      </c>
      <c r="J52" s="64">
        <v>0</v>
      </c>
      <c r="K52" s="35">
        <v>0</v>
      </c>
      <c r="L52" s="56"/>
      <c r="M52" s="57"/>
      <c r="N52" s="57"/>
      <c r="O52" s="58"/>
      <c r="P52" s="110">
        <f>P54</f>
        <v>10000</v>
      </c>
      <c r="Q52" s="110">
        <f t="shared" ref="Q52:T53" si="4">Q54</f>
        <v>0</v>
      </c>
      <c r="R52" s="110">
        <f t="shared" si="4"/>
        <v>0</v>
      </c>
      <c r="S52" s="110">
        <f t="shared" si="4"/>
        <v>10000</v>
      </c>
      <c r="T52" s="110">
        <f t="shared" si="4"/>
        <v>10000</v>
      </c>
      <c r="U52" s="40"/>
    </row>
    <row r="53" spans="1:21" ht="44.25" customHeight="1" x14ac:dyDescent="0.2">
      <c r="A53" s="23"/>
      <c r="B53" s="25"/>
      <c r="C53" s="106"/>
      <c r="D53" s="106"/>
      <c r="E53" s="106"/>
      <c r="F53" s="105" t="s">
        <v>63</v>
      </c>
      <c r="G53" s="105"/>
      <c r="H53" s="61">
        <v>3</v>
      </c>
      <c r="I53" s="61">
        <v>14</v>
      </c>
      <c r="J53" s="64">
        <v>6200000000</v>
      </c>
      <c r="K53" s="35">
        <v>0</v>
      </c>
      <c r="L53" s="56"/>
      <c r="M53" s="57"/>
      <c r="N53" s="57"/>
      <c r="O53" s="58"/>
      <c r="P53" s="110">
        <f>P55</f>
        <v>10000</v>
      </c>
      <c r="Q53" s="110"/>
      <c r="R53" s="110"/>
      <c r="S53" s="110">
        <f t="shared" si="4"/>
        <v>10000</v>
      </c>
      <c r="T53" s="110">
        <f t="shared" si="4"/>
        <v>10000</v>
      </c>
      <c r="U53" s="40"/>
    </row>
    <row r="54" spans="1:21" ht="37.5" customHeight="1" x14ac:dyDescent="0.2">
      <c r="A54" s="23"/>
      <c r="B54" s="25"/>
      <c r="C54" s="53"/>
      <c r="D54" s="54"/>
      <c r="E54" s="55"/>
      <c r="F54" s="97" t="s">
        <v>48</v>
      </c>
      <c r="G54" s="46"/>
      <c r="H54" s="47">
        <v>3</v>
      </c>
      <c r="I54" s="47">
        <v>14</v>
      </c>
      <c r="J54" s="94">
        <v>6240000000</v>
      </c>
      <c r="K54" s="36">
        <v>0</v>
      </c>
      <c r="L54" s="11"/>
      <c r="M54" s="11"/>
      <c r="N54" s="11"/>
      <c r="O54" s="11"/>
      <c r="P54" s="111">
        <f t="shared" ref="P54:T55" si="5">P55</f>
        <v>10000</v>
      </c>
      <c r="Q54" s="111">
        <f t="shared" si="5"/>
        <v>0</v>
      </c>
      <c r="R54" s="111">
        <f t="shared" si="5"/>
        <v>0</v>
      </c>
      <c r="S54" s="111">
        <f t="shared" si="5"/>
        <v>10000</v>
      </c>
      <c r="T54" s="111">
        <f t="shared" si="5"/>
        <v>10000</v>
      </c>
      <c r="U54" s="40"/>
    </row>
    <row r="55" spans="1:21" ht="21.75" customHeight="1" x14ac:dyDescent="0.2">
      <c r="A55" s="23"/>
      <c r="B55" s="25"/>
      <c r="C55" s="53"/>
      <c r="D55" s="54"/>
      <c r="E55" s="55"/>
      <c r="F55" s="97" t="s">
        <v>40</v>
      </c>
      <c r="G55" s="46"/>
      <c r="H55" s="47">
        <v>3</v>
      </c>
      <c r="I55" s="47">
        <v>14</v>
      </c>
      <c r="J55" s="94">
        <v>6240020040</v>
      </c>
      <c r="K55" s="36">
        <v>0</v>
      </c>
      <c r="L55" s="11"/>
      <c r="M55" s="11"/>
      <c r="N55" s="11"/>
      <c r="O55" s="11"/>
      <c r="P55" s="111">
        <f t="shared" si="5"/>
        <v>10000</v>
      </c>
      <c r="Q55" s="111">
        <f t="shared" si="5"/>
        <v>0</v>
      </c>
      <c r="R55" s="111">
        <f t="shared" si="5"/>
        <v>0</v>
      </c>
      <c r="S55" s="111">
        <f t="shared" si="5"/>
        <v>10000</v>
      </c>
      <c r="T55" s="111">
        <f t="shared" si="5"/>
        <v>10000</v>
      </c>
      <c r="U55" s="40"/>
    </row>
    <row r="56" spans="1:21" ht="21.75" customHeight="1" x14ac:dyDescent="0.2">
      <c r="A56" s="23"/>
      <c r="B56" s="25"/>
      <c r="C56" s="53"/>
      <c r="D56" s="54"/>
      <c r="E56" s="55"/>
      <c r="F56" s="30" t="s">
        <v>41</v>
      </c>
      <c r="G56" s="46"/>
      <c r="H56" s="47">
        <v>3</v>
      </c>
      <c r="I56" s="47">
        <v>14</v>
      </c>
      <c r="J56" s="94">
        <v>6240020040</v>
      </c>
      <c r="K56" s="36">
        <v>240</v>
      </c>
      <c r="L56" s="11"/>
      <c r="M56" s="11"/>
      <c r="N56" s="11"/>
      <c r="O56" s="11"/>
      <c r="P56" s="111">
        <v>10000</v>
      </c>
      <c r="Q56" s="111"/>
      <c r="R56" s="111"/>
      <c r="S56" s="111">
        <v>10000</v>
      </c>
      <c r="T56" s="111">
        <v>10000</v>
      </c>
      <c r="U56" s="40"/>
    </row>
    <row r="57" spans="1:21" ht="14.25" customHeight="1" x14ac:dyDescent="0.2">
      <c r="A57" s="23"/>
      <c r="B57" s="154" t="s">
        <v>11</v>
      </c>
      <c r="C57" s="154"/>
      <c r="D57" s="154"/>
      <c r="E57" s="154"/>
      <c r="F57" s="154"/>
      <c r="G57" s="14">
        <v>400</v>
      </c>
      <c r="H57" s="16">
        <v>4</v>
      </c>
      <c r="I57" s="16">
        <v>0</v>
      </c>
      <c r="J57" s="64">
        <v>0</v>
      </c>
      <c r="K57" s="35">
        <v>0</v>
      </c>
      <c r="L57" s="12">
        <v>1405800</v>
      </c>
      <c r="M57" s="11">
        <v>0</v>
      </c>
      <c r="N57" s="11">
        <v>0</v>
      </c>
      <c r="O57" s="10">
        <v>0</v>
      </c>
      <c r="P57" s="110">
        <f>P58</f>
        <v>3481540.74</v>
      </c>
      <c r="Q57" s="110">
        <f>Q58</f>
        <v>1047000</v>
      </c>
      <c r="R57" s="110">
        <f>R58</f>
        <v>1047000</v>
      </c>
      <c r="S57" s="110">
        <f>S58</f>
        <v>2353000</v>
      </c>
      <c r="T57" s="110">
        <f>T58</f>
        <v>2407000</v>
      </c>
      <c r="U57" s="40" t="s">
        <v>0</v>
      </c>
    </row>
    <row r="58" spans="1:21" ht="14.25" customHeight="1" x14ac:dyDescent="0.2">
      <c r="A58" s="23"/>
      <c r="B58" s="24"/>
      <c r="C58" s="138" t="s">
        <v>42</v>
      </c>
      <c r="D58" s="138"/>
      <c r="E58" s="138"/>
      <c r="F58" s="138"/>
      <c r="G58" s="14">
        <v>409</v>
      </c>
      <c r="H58" s="16">
        <v>4</v>
      </c>
      <c r="I58" s="16">
        <v>9</v>
      </c>
      <c r="J58" s="64">
        <v>0</v>
      </c>
      <c r="K58" s="35">
        <v>0</v>
      </c>
      <c r="L58" s="12">
        <v>1400000</v>
      </c>
      <c r="M58" s="11">
        <v>0</v>
      </c>
      <c r="N58" s="11">
        <v>0</v>
      </c>
      <c r="O58" s="10">
        <v>0</v>
      </c>
      <c r="P58" s="110">
        <f>P59</f>
        <v>3481540.74</v>
      </c>
      <c r="Q58" s="110">
        <f>Q60</f>
        <v>1047000</v>
      </c>
      <c r="R58" s="110">
        <f>R60</f>
        <v>1047000</v>
      </c>
      <c r="S58" s="110">
        <f>S59</f>
        <v>2353000</v>
      </c>
      <c r="T58" s="110">
        <f>T59</f>
        <v>2407000</v>
      </c>
      <c r="U58" s="40" t="s">
        <v>0</v>
      </c>
    </row>
    <row r="59" spans="1:21" ht="45.75" customHeight="1" x14ac:dyDescent="0.2">
      <c r="A59" s="23"/>
      <c r="B59" s="24"/>
      <c r="C59" s="143" t="s">
        <v>63</v>
      </c>
      <c r="D59" s="144"/>
      <c r="E59" s="144"/>
      <c r="F59" s="145"/>
      <c r="G59" s="14"/>
      <c r="H59" s="16">
        <v>4</v>
      </c>
      <c r="I59" s="16">
        <v>9</v>
      </c>
      <c r="J59" s="64">
        <v>6200000000</v>
      </c>
      <c r="K59" s="35">
        <v>0</v>
      </c>
      <c r="L59" s="12"/>
      <c r="M59" s="11"/>
      <c r="N59" s="11"/>
      <c r="O59" s="10"/>
      <c r="P59" s="110">
        <f>P60+P63</f>
        <v>3481540.74</v>
      </c>
      <c r="Q59" s="110">
        <f>Q60+Q63</f>
        <v>1047000</v>
      </c>
      <c r="R59" s="110">
        <f>R60+R63</f>
        <v>1047000</v>
      </c>
      <c r="S59" s="110">
        <f>S60+S63+S65</f>
        <v>2353000</v>
      </c>
      <c r="T59" s="110">
        <f>T60+T63+T65</f>
        <v>2407000</v>
      </c>
      <c r="U59" s="40"/>
    </row>
    <row r="60" spans="1:21" ht="29.25" customHeight="1" x14ac:dyDescent="0.2">
      <c r="A60" s="23"/>
      <c r="B60" s="25"/>
      <c r="C60" s="26"/>
      <c r="D60" s="155" t="s">
        <v>49</v>
      </c>
      <c r="E60" s="156"/>
      <c r="F60" s="157"/>
      <c r="G60" s="46">
        <v>409</v>
      </c>
      <c r="H60" s="47">
        <v>4</v>
      </c>
      <c r="I60" s="47">
        <v>9</v>
      </c>
      <c r="J60" s="94">
        <v>6250000000</v>
      </c>
      <c r="K60" s="36">
        <v>0</v>
      </c>
      <c r="L60" s="11">
        <v>1400000</v>
      </c>
      <c r="M60" s="11">
        <v>0</v>
      </c>
      <c r="N60" s="11">
        <v>0</v>
      </c>
      <c r="O60" s="11">
        <v>0</v>
      </c>
      <c r="P60" s="111">
        <f t="shared" ref="P60:T61" si="6">P61</f>
        <v>1461337.74</v>
      </c>
      <c r="Q60" s="111">
        <f t="shared" si="6"/>
        <v>1047000</v>
      </c>
      <c r="R60" s="111">
        <f t="shared" si="6"/>
        <v>1047000</v>
      </c>
      <c r="S60" s="111">
        <f t="shared" si="6"/>
        <v>1353000</v>
      </c>
      <c r="T60" s="111">
        <f t="shared" si="6"/>
        <v>1407000</v>
      </c>
      <c r="U60" s="40" t="s">
        <v>0</v>
      </c>
    </row>
    <row r="61" spans="1:21" ht="28.5" customHeight="1" x14ac:dyDescent="0.2">
      <c r="A61" s="23"/>
      <c r="B61" s="25"/>
      <c r="C61" s="27"/>
      <c r="D61" s="29"/>
      <c r="E61" s="139" t="s">
        <v>85</v>
      </c>
      <c r="F61" s="139"/>
      <c r="G61" s="46">
        <v>409</v>
      </c>
      <c r="H61" s="47">
        <v>4</v>
      </c>
      <c r="I61" s="47">
        <v>9</v>
      </c>
      <c r="J61" s="94">
        <v>6250095280</v>
      </c>
      <c r="K61" s="36">
        <v>0</v>
      </c>
      <c r="L61" s="11">
        <v>900000</v>
      </c>
      <c r="M61" s="11">
        <v>0</v>
      </c>
      <c r="N61" s="11">
        <v>0</v>
      </c>
      <c r="O61" s="11">
        <v>0</v>
      </c>
      <c r="P61" s="111">
        <f t="shared" si="6"/>
        <v>1461337.74</v>
      </c>
      <c r="Q61" s="111">
        <f t="shared" si="6"/>
        <v>1047000</v>
      </c>
      <c r="R61" s="111">
        <f t="shared" si="6"/>
        <v>1047000</v>
      </c>
      <c r="S61" s="111">
        <f t="shared" si="6"/>
        <v>1353000</v>
      </c>
      <c r="T61" s="111">
        <f t="shared" si="6"/>
        <v>1407000</v>
      </c>
      <c r="U61" s="40" t="s">
        <v>0</v>
      </c>
    </row>
    <row r="62" spans="1:21" ht="21.75" customHeight="1" x14ac:dyDescent="0.2">
      <c r="A62" s="23"/>
      <c r="B62" s="25"/>
      <c r="C62" s="27"/>
      <c r="D62" s="29"/>
      <c r="E62" s="29"/>
      <c r="F62" s="30" t="s">
        <v>3</v>
      </c>
      <c r="G62" s="46">
        <v>409</v>
      </c>
      <c r="H62" s="47">
        <v>4</v>
      </c>
      <c r="I62" s="47">
        <v>9</v>
      </c>
      <c r="J62" s="94">
        <v>6250095280</v>
      </c>
      <c r="K62" s="36" t="s">
        <v>2</v>
      </c>
      <c r="L62" s="11">
        <v>900000</v>
      </c>
      <c r="M62" s="11">
        <v>0</v>
      </c>
      <c r="N62" s="11">
        <v>0</v>
      </c>
      <c r="O62" s="11">
        <v>0</v>
      </c>
      <c r="P62" s="111">
        <v>1461337.74</v>
      </c>
      <c r="Q62" s="111">
        <v>1047000</v>
      </c>
      <c r="R62" s="111">
        <v>1047000</v>
      </c>
      <c r="S62" s="111">
        <v>1353000</v>
      </c>
      <c r="T62" s="111">
        <v>1407000</v>
      </c>
      <c r="U62" s="40" t="s">
        <v>0</v>
      </c>
    </row>
    <row r="63" spans="1:21" ht="35.25" customHeight="1" x14ac:dyDescent="0.2">
      <c r="A63" s="23"/>
      <c r="B63" s="25"/>
      <c r="C63" s="53"/>
      <c r="D63" s="54"/>
      <c r="E63" s="54"/>
      <c r="F63" s="116" t="s">
        <v>59</v>
      </c>
      <c r="G63" s="14"/>
      <c r="H63" s="13">
        <v>4</v>
      </c>
      <c r="I63" s="13">
        <v>9</v>
      </c>
      <c r="J63" s="117" t="s">
        <v>60</v>
      </c>
      <c r="K63" s="36">
        <v>0</v>
      </c>
      <c r="L63" s="12"/>
      <c r="M63" s="11"/>
      <c r="N63" s="11"/>
      <c r="O63" s="10"/>
      <c r="P63" s="111">
        <f>P64</f>
        <v>2020203</v>
      </c>
      <c r="Q63" s="111">
        <f>Q64</f>
        <v>0</v>
      </c>
      <c r="R63" s="111">
        <f>R64</f>
        <v>0</v>
      </c>
      <c r="S63" s="111">
        <f>S64</f>
        <v>1000000</v>
      </c>
      <c r="T63" s="111">
        <f>T64</f>
        <v>1000000</v>
      </c>
      <c r="U63" s="40"/>
    </row>
    <row r="64" spans="1:21" ht="28.5" customHeight="1" x14ac:dyDescent="0.2">
      <c r="A64" s="23"/>
      <c r="B64" s="25"/>
      <c r="C64" s="53"/>
      <c r="D64" s="54"/>
      <c r="E64" s="54"/>
      <c r="F64" s="116" t="s">
        <v>3</v>
      </c>
      <c r="G64" s="14"/>
      <c r="H64" s="13">
        <v>4</v>
      </c>
      <c r="I64" s="13">
        <v>9</v>
      </c>
      <c r="J64" s="117" t="s">
        <v>60</v>
      </c>
      <c r="K64" s="36">
        <v>240</v>
      </c>
      <c r="L64" s="12"/>
      <c r="M64" s="11"/>
      <c r="N64" s="11"/>
      <c r="O64" s="10"/>
      <c r="P64" s="111">
        <v>2020203</v>
      </c>
      <c r="Q64" s="111"/>
      <c r="R64" s="111"/>
      <c r="S64" s="111">
        <v>1000000</v>
      </c>
      <c r="T64" s="111">
        <v>1000000</v>
      </c>
      <c r="U64" s="40"/>
    </row>
    <row r="65" spans="1:21" ht="28.5" customHeight="1" x14ac:dyDescent="0.2">
      <c r="A65" s="23"/>
      <c r="B65" s="25"/>
      <c r="C65" s="140" t="s">
        <v>69</v>
      </c>
      <c r="D65" s="141"/>
      <c r="E65" s="141"/>
      <c r="F65" s="142"/>
      <c r="G65" s="14"/>
      <c r="H65" s="13">
        <v>4</v>
      </c>
      <c r="I65" s="13">
        <v>12</v>
      </c>
      <c r="J65" s="64">
        <v>0</v>
      </c>
      <c r="K65" s="35">
        <v>0</v>
      </c>
      <c r="L65" s="12"/>
      <c r="M65" s="11"/>
      <c r="N65" s="11"/>
      <c r="O65" s="10"/>
      <c r="P65" s="111">
        <v>0</v>
      </c>
      <c r="Q65" s="111"/>
      <c r="R65" s="111"/>
      <c r="S65" s="111">
        <v>0</v>
      </c>
      <c r="T65" s="111">
        <v>0</v>
      </c>
      <c r="U65" s="40"/>
    </row>
    <row r="66" spans="1:21" ht="49.9" customHeight="1" x14ac:dyDescent="0.2">
      <c r="A66" s="23"/>
      <c r="B66" s="25"/>
      <c r="C66" s="143" t="s">
        <v>63</v>
      </c>
      <c r="D66" s="144"/>
      <c r="E66" s="144"/>
      <c r="F66" s="145"/>
      <c r="G66" s="14"/>
      <c r="H66" s="13">
        <v>4</v>
      </c>
      <c r="I66" s="13">
        <v>12</v>
      </c>
      <c r="J66" s="64">
        <v>6200000000</v>
      </c>
      <c r="K66" s="36">
        <v>0</v>
      </c>
      <c r="L66" s="12"/>
      <c r="M66" s="11"/>
      <c r="N66" s="11"/>
      <c r="O66" s="10"/>
      <c r="P66" s="111">
        <v>0</v>
      </c>
      <c r="Q66" s="111"/>
      <c r="R66" s="111"/>
      <c r="S66" s="111">
        <v>0</v>
      </c>
      <c r="T66" s="111">
        <v>0</v>
      </c>
      <c r="U66" s="40"/>
    </row>
    <row r="67" spans="1:21" ht="34.15" customHeight="1" x14ac:dyDescent="0.2">
      <c r="A67" s="23"/>
      <c r="B67" s="25"/>
      <c r="C67" s="53"/>
      <c r="D67" s="146" t="s">
        <v>70</v>
      </c>
      <c r="E67" s="147"/>
      <c r="F67" s="148"/>
      <c r="G67" s="14"/>
      <c r="H67" s="13">
        <v>4</v>
      </c>
      <c r="I67" s="13">
        <v>12</v>
      </c>
      <c r="J67" s="117" t="s">
        <v>71</v>
      </c>
      <c r="K67" s="36">
        <v>0</v>
      </c>
      <c r="L67" s="12"/>
      <c r="M67" s="11"/>
      <c r="N67" s="11"/>
      <c r="O67" s="10"/>
      <c r="P67" s="111">
        <v>0</v>
      </c>
      <c r="Q67" s="111"/>
      <c r="R67" s="111"/>
      <c r="S67" s="111">
        <v>0</v>
      </c>
      <c r="T67" s="111">
        <v>0</v>
      </c>
      <c r="U67" s="40"/>
    </row>
    <row r="68" spans="1:21" ht="28.5" customHeight="1" x14ac:dyDescent="0.25">
      <c r="A68" s="23"/>
      <c r="B68" s="25"/>
      <c r="C68" s="53"/>
      <c r="D68" s="149" t="s">
        <v>66</v>
      </c>
      <c r="E68" s="150"/>
      <c r="F68" s="150"/>
      <c r="G68" s="14"/>
      <c r="H68" s="13">
        <v>4</v>
      </c>
      <c r="I68" s="13">
        <v>12</v>
      </c>
      <c r="J68" s="117" t="s">
        <v>72</v>
      </c>
      <c r="K68" s="36">
        <v>0</v>
      </c>
      <c r="L68" s="12"/>
      <c r="M68" s="11"/>
      <c r="N68" s="11"/>
      <c r="O68" s="10"/>
      <c r="P68" s="111">
        <v>0</v>
      </c>
      <c r="Q68" s="111"/>
      <c r="R68" s="111"/>
      <c r="S68" s="111">
        <v>0</v>
      </c>
      <c r="T68" s="111">
        <v>0</v>
      </c>
      <c r="U68" s="40"/>
    </row>
    <row r="69" spans="1:21" ht="28.5" customHeight="1" x14ac:dyDescent="0.2">
      <c r="A69" s="23"/>
      <c r="B69" s="25"/>
      <c r="C69" s="53"/>
      <c r="D69" s="133"/>
      <c r="E69" s="133"/>
      <c r="F69" s="134" t="s">
        <v>65</v>
      </c>
      <c r="G69" s="14"/>
      <c r="H69" s="13">
        <v>4</v>
      </c>
      <c r="I69" s="13">
        <v>12</v>
      </c>
      <c r="J69" s="117" t="s">
        <v>72</v>
      </c>
      <c r="K69" s="36">
        <v>410</v>
      </c>
      <c r="L69" s="12"/>
      <c r="M69" s="11"/>
      <c r="N69" s="11"/>
      <c r="O69" s="10"/>
      <c r="P69" s="111">
        <v>0</v>
      </c>
      <c r="Q69" s="111"/>
      <c r="R69" s="111"/>
      <c r="S69" s="111">
        <v>0</v>
      </c>
      <c r="T69" s="111">
        <v>0</v>
      </c>
      <c r="U69" s="40"/>
    </row>
    <row r="70" spans="1:21" ht="14.25" customHeight="1" x14ac:dyDescent="0.2">
      <c r="A70" s="23"/>
      <c r="B70" s="154" t="s">
        <v>10</v>
      </c>
      <c r="C70" s="154"/>
      <c r="D70" s="154"/>
      <c r="E70" s="154"/>
      <c r="F70" s="154"/>
      <c r="G70" s="14">
        <v>500</v>
      </c>
      <c r="H70" s="16">
        <v>5</v>
      </c>
      <c r="I70" s="16">
        <v>0</v>
      </c>
      <c r="J70" s="64">
        <v>0</v>
      </c>
      <c r="K70" s="35">
        <v>0</v>
      </c>
      <c r="L70" s="12">
        <v>2945500</v>
      </c>
      <c r="M70" s="11">
        <v>0</v>
      </c>
      <c r="N70" s="11">
        <v>0</v>
      </c>
      <c r="O70" s="10">
        <v>0</v>
      </c>
      <c r="P70" s="110">
        <f>P71+P75</f>
        <v>4581007.7699999996</v>
      </c>
      <c r="Q70" s="110">
        <f>Q71+Q75</f>
        <v>2437400</v>
      </c>
      <c r="R70" s="110">
        <f>R71+R75</f>
        <v>2437400</v>
      </c>
      <c r="S70" s="110">
        <f>S71+S75</f>
        <v>760100</v>
      </c>
      <c r="T70" s="110">
        <f>T71+T75</f>
        <v>665000</v>
      </c>
      <c r="U70" s="40" t="s">
        <v>0</v>
      </c>
    </row>
    <row r="71" spans="1:21" ht="14.25" customHeight="1" x14ac:dyDescent="0.2">
      <c r="A71" s="23"/>
      <c r="B71" s="24"/>
      <c r="C71" s="138" t="s">
        <v>9</v>
      </c>
      <c r="D71" s="138"/>
      <c r="E71" s="138"/>
      <c r="F71" s="138"/>
      <c r="G71" s="14">
        <v>501</v>
      </c>
      <c r="H71" s="16">
        <v>5</v>
      </c>
      <c r="I71" s="16">
        <v>1</v>
      </c>
      <c r="J71" s="64">
        <v>0</v>
      </c>
      <c r="K71" s="35">
        <v>0</v>
      </c>
      <c r="L71" s="12">
        <v>14200</v>
      </c>
      <c r="M71" s="11">
        <v>0</v>
      </c>
      <c r="N71" s="11">
        <v>0</v>
      </c>
      <c r="O71" s="10">
        <v>0</v>
      </c>
      <c r="P71" s="110">
        <f>P72</f>
        <v>45000</v>
      </c>
      <c r="Q71" s="110">
        <f t="shared" ref="Q71:T73" si="7">Q72</f>
        <v>36000</v>
      </c>
      <c r="R71" s="110">
        <f t="shared" si="7"/>
        <v>36000</v>
      </c>
      <c r="S71" s="110">
        <f t="shared" si="7"/>
        <v>45000</v>
      </c>
      <c r="T71" s="110">
        <f t="shared" si="7"/>
        <v>45000</v>
      </c>
      <c r="U71" s="40" t="s">
        <v>0</v>
      </c>
    </row>
    <row r="72" spans="1:21" ht="21.75" customHeight="1" x14ac:dyDescent="0.2">
      <c r="A72" s="23"/>
      <c r="B72" s="25"/>
      <c r="C72" s="26"/>
      <c r="D72" s="139" t="s">
        <v>4</v>
      </c>
      <c r="E72" s="139"/>
      <c r="F72" s="139"/>
      <c r="G72" s="14">
        <v>501</v>
      </c>
      <c r="H72" s="13">
        <v>5</v>
      </c>
      <c r="I72" s="13">
        <v>1</v>
      </c>
      <c r="J72" s="65">
        <v>7700000000</v>
      </c>
      <c r="K72" s="36">
        <v>0</v>
      </c>
      <c r="L72" s="12">
        <v>14200</v>
      </c>
      <c r="M72" s="11">
        <v>0</v>
      </c>
      <c r="N72" s="11">
        <v>0</v>
      </c>
      <c r="O72" s="10">
        <v>0</v>
      </c>
      <c r="P72" s="111">
        <f>P73</f>
        <v>45000</v>
      </c>
      <c r="Q72" s="111">
        <f t="shared" si="7"/>
        <v>36000</v>
      </c>
      <c r="R72" s="111">
        <f t="shared" si="7"/>
        <v>36000</v>
      </c>
      <c r="S72" s="111">
        <f t="shared" si="7"/>
        <v>45000</v>
      </c>
      <c r="T72" s="111">
        <f t="shared" si="7"/>
        <v>45000</v>
      </c>
      <c r="U72" s="40" t="s">
        <v>0</v>
      </c>
    </row>
    <row r="73" spans="1:21" ht="39.75" customHeight="1" x14ac:dyDescent="0.2">
      <c r="A73" s="23"/>
      <c r="B73" s="25"/>
      <c r="C73" s="27"/>
      <c r="D73" s="28"/>
      <c r="E73" s="139" t="s">
        <v>36</v>
      </c>
      <c r="F73" s="139"/>
      <c r="G73" s="14">
        <v>501</v>
      </c>
      <c r="H73" s="13">
        <v>5</v>
      </c>
      <c r="I73" s="13">
        <v>1</v>
      </c>
      <c r="J73" s="65">
        <v>7700090140</v>
      </c>
      <c r="K73" s="36">
        <v>0</v>
      </c>
      <c r="L73" s="12">
        <v>14200</v>
      </c>
      <c r="M73" s="11">
        <v>0</v>
      </c>
      <c r="N73" s="11">
        <v>0</v>
      </c>
      <c r="O73" s="10">
        <v>0</v>
      </c>
      <c r="P73" s="111">
        <f>P74</f>
        <v>45000</v>
      </c>
      <c r="Q73" s="111">
        <f t="shared" si="7"/>
        <v>36000</v>
      </c>
      <c r="R73" s="111">
        <f t="shared" si="7"/>
        <v>36000</v>
      </c>
      <c r="S73" s="111">
        <f t="shared" si="7"/>
        <v>45000</v>
      </c>
      <c r="T73" s="111">
        <f t="shared" si="7"/>
        <v>45000</v>
      </c>
      <c r="U73" s="40" t="s">
        <v>0</v>
      </c>
    </row>
    <row r="74" spans="1:21" ht="21.75" customHeight="1" x14ac:dyDescent="0.2">
      <c r="A74" s="23"/>
      <c r="B74" s="25"/>
      <c r="C74" s="27"/>
      <c r="D74" s="29"/>
      <c r="E74" s="28"/>
      <c r="F74" s="30" t="s">
        <v>3</v>
      </c>
      <c r="G74" s="14">
        <v>501</v>
      </c>
      <c r="H74" s="13">
        <v>5</v>
      </c>
      <c r="I74" s="13">
        <v>1</v>
      </c>
      <c r="J74" s="65">
        <v>7700090140</v>
      </c>
      <c r="K74" s="36" t="s">
        <v>2</v>
      </c>
      <c r="L74" s="12">
        <v>14200</v>
      </c>
      <c r="M74" s="11">
        <v>0</v>
      </c>
      <c r="N74" s="11">
        <v>0</v>
      </c>
      <c r="O74" s="10">
        <v>0</v>
      </c>
      <c r="P74" s="111">
        <v>45000</v>
      </c>
      <c r="Q74" s="111">
        <v>36000</v>
      </c>
      <c r="R74" s="111">
        <v>36000</v>
      </c>
      <c r="S74" s="111">
        <v>45000</v>
      </c>
      <c r="T74" s="111">
        <v>45000</v>
      </c>
      <c r="U74" s="40" t="s">
        <v>0</v>
      </c>
    </row>
    <row r="75" spans="1:21" ht="14.25" customHeight="1" x14ac:dyDescent="0.2">
      <c r="A75" s="23"/>
      <c r="B75" s="24"/>
      <c r="C75" s="138" t="s">
        <v>8</v>
      </c>
      <c r="D75" s="138"/>
      <c r="E75" s="138"/>
      <c r="F75" s="138"/>
      <c r="G75" s="14">
        <v>503</v>
      </c>
      <c r="H75" s="16">
        <v>5</v>
      </c>
      <c r="I75" s="16">
        <v>3</v>
      </c>
      <c r="J75" s="64">
        <v>0</v>
      </c>
      <c r="K75" s="35">
        <v>0</v>
      </c>
      <c r="L75" s="12">
        <v>2861300</v>
      </c>
      <c r="M75" s="11">
        <v>0</v>
      </c>
      <c r="N75" s="11">
        <v>0</v>
      </c>
      <c r="O75" s="10">
        <v>0</v>
      </c>
      <c r="P75" s="110">
        <f>P76</f>
        <v>4536007.7699999996</v>
      </c>
      <c r="Q75" s="110">
        <f>Q77</f>
        <v>2401400</v>
      </c>
      <c r="R75" s="110">
        <f>R77</f>
        <v>2401400</v>
      </c>
      <c r="S75" s="110">
        <f>S76</f>
        <v>715100</v>
      </c>
      <c r="T75" s="110">
        <f>T76</f>
        <v>620000</v>
      </c>
      <c r="U75" s="40" t="s">
        <v>0</v>
      </c>
    </row>
    <row r="76" spans="1:21" ht="51.75" customHeight="1" x14ac:dyDescent="0.2">
      <c r="A76" s="23"/>
      <c r="B76" s="24"/>
      <c r="C76" s="26"/>
      <c r="D76" s="143" t="s">
        <v>63</v>
      </c>
      <c r="E76" s="144"/>
      <c r="F76" s="145"/>
      <c r="G76" s="14"/>
      <c r="H76" s="16">
        <v>5</v>
      </c>
      <c r="I76" s="16">
        <v>3</v>
      </c>
      <c r="J76" s="64">
        <v>6200000000</v>
      </c>
      <c r="K76" s="35">
        <v>0</v>
      </c>
      <c r="L76" s="12"/>
      <c r="M76" s="11"/>
      <c r="N76" s="11"/>
      <c r="O76" s="10"/>
      <c r="P76" s="110">
        <f>P77+P86</f>
        <v>4536007.7699999996</v>
      </c>
      <c r="Q76" s="110">
        <f>Q77</f>
        <v>2401400</v>
      </c>
      <c r="R76" s="110">
        <f>R77</f>
        <v>2401400</v>
      </c>
      <c r="S76" s="110">
        <f>S77</f>
        <v>715100</v>
      </c>
      <c r="T76" s="110">
        <f>T77</f>
        <v>620000</v>
      </c>
      <c r="U76" s="40"/>
    </row>
    <row r="77" spans="1:21" ht="27" customHeight="1" x14ac:dyDescent="0.2">
      <c r="A77" s="23"/>
      <c r="B77" s="25"/>
      <c r="C77" s="26"/>
      <c r="D77" s="139" t="s">
        <v>50</v>
      </c>
      <c r="E77" s="139"/>
      <c r="F77" s="139"/>
      <c r="G77" s="46">
        <v>503</v>
      </c>
      <c r="H77" s="47">
        <v>5</v>
      </c>
      <c r="I77" s="47">
        <v>3</v>
      </c>
      <c r="J77" s="94">
        <v>6260000000</v>
      </c>
      <c r="K77" s="36">
        <v>0</v>
      </c>
      <c r="L77" s="11">
        <v>2861300</v>
      </c>
      <c r="M77" s="11">
        <v>0</v>
      </c>
      <c r="N77" s="11">
        <v>0</v>
      </c>
      <c r="O77" s="11">
        <v>0</v>
      </c>
      <c r="P77" s="111">
        <f>P78+P80+P82+P84</f>
        <v>3482143.7699999996</v>
      </c>
      <c r="Q77" s="111">
        <f>Q80</f>
        <v>2401400</v>
      </c>
      <c r="R77" s="111">
        <f>R80</f>
        <v>2401400</v>
      </c>
      <c r="S77" s="111">
        <f>S80</f>
        <v>715100</v>
      </c>
      <c r="T77" s="111">
        <f>T80</f>
        <v>620000</v>
      </c>
      <c r="U77" s="40" t="s">
        <v>0</v>
      </c>
    </row>
    <row r="78" spans="1:21" ht="27" customHeight="1" x14ac:dyDescent="0.2">
      <c r="A78" s="23"/>
      <c r="B78" s="25"/>
      <c r="C78" s="26"/>
      <c r="D78" s="29"/>
      <c r="E78" s="29"/>
      <c r="F78" s="29" t="s">
        <v>88</v>
      </c>
      <c r="G78" s="46"/>
      <c r="H78" s="47">
        <v>5</v>
      </c>
      <c r="I78" s="47">
        <v>3</v>
      </c>
      <c r="J78" s="94">
        <v>6260040010</v>
      </c>
      <c r="K78" s="36">
        <v>0</v>
      </c>
      <c r="L78" s="11"/>
      <c r="M78" s="11"/>
      <c r="N78" s="11"/>
      <c r="O78" s="11"/>
      <c r="P78" s="111">
        <f>P79</f>
        <v>299000</v>
      </c>
      <c r="Q78" s="111"/>
      <c r="R78" s="111"/>
      <c r="S78" s="111">
        <v>0</v>
      </c>
      <c r="T78" s="111">
        <v>0</v>
      </c>
      <c r="U78" s="40"/>
    </row>
    <row r="79" spans="1:21" ht="21" customHeight="1" x14ac:dyDescent="0.2">
      <c r="A79" s="23"/>
      <c r="B79" s="25"/>
      <c r="C79" s="26"/>
      <c r="D79" s="29"/>
      <c r="E79" s="29"/>
      <c r="F79" s="29" t="s">
        <v>65</v>
      </c>
      <c r="G79" s="46"/>
      <c r="H79" s="47">
        <v>5</v>
      </c>
      <c r="I79" s="47">
        <v>3</v>
      </c>
      <c r="J79" s="94">
        <v>6260040010</v>
      </c>
      <c r="K79" s="36">
        <v>410</v>
      </c>
      <c r="L79" s="11"/>
      <c r="M79" s="11"/>
      <c r="N79" s="11"/>
      <c r="O79" s="11"/>
      <c r="P79" s="111">
        <v>299000</v>
      </c>
      <c r="Q79" s="111"/>
      <c r="R79" s="111"/>
      <c r="S79" s="111">
        <v>0</v>
      </c>
      <c r="T79" s="111">
        <v>0</v>
      </c>
      <c r="U79" s="40"/>
    </row>
    <row r="80" spans="1:21" ht="30" customHeight="1" x14ac:dyDescent="0.2">
      <c r="A80" s="23"/>
      <c r="B80" s="25"/>
      <c r="C80" s="27"/>
      <c r="D80" s="29"/>
      <c r="E80" s="139" t="s">
        <v>51</v>
      </c>
      <c r="F80" s="139"/>
      <c r="G80" s="46">
        <v>503</v>
      </c>
      <c r="H80" s="47">
        <v>5</v>
      </c>
      <c r="I80" s="47">
        <v>3</v>
      </c>
      <c r="J80" s="94">
        <v>6260095310</v>
      </c>
      <c r="K80" s="36">
        <v>0</v>
      </c>
      <c r="L80" s="11">
        <v>2861300</v>
      </c>
      <c r="M80" s="11">
        <v>0</v>
      </c>
      <c r="N80" s="11">
        <v>0</v>
      </c>
      <c r="O80" s="11">
        <v>0</v>
      </c>
      <c r="P80" s="111">
        <f>P81</f>
        <v>2060822.96</v>
      </c>
      <c r="Q80" s="111">
        <f>Q81</f>
        <v>2401400</v>
      </c>
      <c r="R80" s="111">
        <f>R81</f>
        <v>2401400</v>
      </c>
      <c r="S80" s="111">
        <f>S81</f>
        <v>715100</v>
      </c>
      <c r="T80" s="111">
        <f>T81</f>
        <v>620000</v>
      </c>
      <c r="U80" s="40" t="s">
        <v>0</v>
      </c>
    </row>
    <row r="81" spans="1:21" ht="21.75" customHeight="1" x14ac:dyDescent="0.2">
      <c r="A81" s="23"/>
      <c r="B81" s="25"/>
      <c r="C81" s="27"/>
      <c r="D81" s="29"/>
      <c r="E81" s="28"/>
      <c r="F81" s="30" t="s">
        <v>3</v>
      </c>
      <c r="G81" s="14">
        <v>503</v>
      </c>
      <c r="H81" s="13">
        <v>5</v>
      </c>
      <c r="I81" s="13">
        <v>3</v>
      </c>
      <c r="J81" s="118">
        <v>6260095310</v>
      </c>
      <c r="K81" s="36" t="s">
        <v>2</v>
      </c>
      <c r="L81" s="12">
        <v>2861300</v>
      </c>
      <c r="M81" s="11">
        <v>0</v>
      </c>
      <c r="N81" s="11">
        <v>0</v>
      </c>
      <c r="O81" s="10">
        <v>0</v>
      </c>
      <c r="P81" s="111">
        <v>2060822.96</v>
      </c>
      <c r="Q81" s="111">
        <v>2401400</v>
      </c>
      <c r="R81" s="111">
        <v>2401400</v>
      </c>
      <c r="S81" s="111">
        <v>715100</v>
      </c>
      <c r="T81" s="111">
        <v>620000</v>
      </c>
      <c r="U81" s="40" t="s">
        <v>0</v>
      </c>
    </row>
    <row r="82" spans="1:21" ht="18" customHeight="1" x14ac:dyDescent="0.2">
      <c r="A82" s="23"/>
      <c r="B82" s="25"/>
      <c r="C82" s="53"/>
      <c r="D82" s="54"/>
      <c r="E82" s="55"/>
      <c r="F82" s="116" t="s">
        <v>91</v>
      </c>
      <c r="G82" s="14"/>
      <c r="H82" s="13">
        <v>5</v>
      </c>
      <c r="I82" s="13">
        <v>3</v>
      </c>
      <c r="J82" s="117">
        <v>6260097060</v>
      </c>
      <c r="K82" s="36">
        <v>0</v>
      </c>
      <c r="L82" s="12"/>
      <c r="M82" s="11"/>
      <c r="N82" s="11"/>
      <c r="O82" s="10"/>
      <c r="P82" s="111">
        <f>P83</f>
        <v>197814.07</v>
      </c>
      <c r="Q82" s="111"/>
      <c r="R82" s="111"/>
      <c r="S82" s="111">
        <v>0</v>
      </c>
      <c r="T82" s="111">
        <v>0</v>
      </c>
      <c r="U82" s="40"/>
    </row>
    <row r="83" spans="1:21" ht="21.75" customHeight="1" x14ac:dyDescent="0.2">
      <c r="A83" s="23"/>
      <c r="B83" s="25"/>
      <c r="C83" s="53"/>
      <c r="D83" s="54"/>
      <c r="E83" s="55"/>
      <c r="F83" s="30" t="s">
        <v>3</v>
      </c>
      <c r="G83" s="14"/>
      <c r="H83" s="13">
        <v>5</v>
      </c>
      <c r="I83" s="13">
        <v>3</v>
      </c>
      <c r="J83" s="117">
        <v>6260097060</v>
      </c>
      <c r="K83" s="36" t="s">
        <v>2</v>
      </c>
      <c r="L83" s="12"/>
      <c r="M83" s="11"/>
      <c r="N83" s="11"/>
      <c r="O83" s="10"/>
      <c r="P83" s="111">
        <v>197814.07</v>
      </c>
      <c r="Q83" s="111"/>
      <c r="R83" s="111"/>
      <c r="S83" s="111">
        <v>0</v>
      </c>
      <c r="T83" s="111">
        <v>0</v>
      </c>
      <c r="U83" s="40"/>
    </row>
    <row r="84" spans="1:21" ht="40.15" customHeight="1" x14ac:dyDescent="0.2">
      <c r="A84" s="23"/>
      <c r="B84" s="25"/>
      <c r="C84" s="53"/>
      <c r="D84" s="54"/>
      <c r="E84" s="55"/>
      <c r="F84" s="116" t="s">
        <v>78</v>
      </c>
      <c r="G84" s="14"/>
      <c r="H84" s="13">
        <v>5</v>
      </c>
      <c r="I84" s="13">
        <v>3</v>
      </c>
      <c r="J84" s="117" t="s">
        <v>77</v>
      </c>
      <c r="K84" s="36">
        <v>0</v>
      </c>
      <c r="L84" s="12"/>
      <c r="M84" s="11"/>
      <c r="N84" s="11"/>
      <c r="O84" s="10"/>
      <c r="P84" s="111">
        <f>P85</f>
        <v>924506.74</v>
      </c>
      <c r="Q84" s="111">
        <f>Q85</f>
        <v>0</v>
      </c>
      <c r="R84" s="111">
        <f>R85</f>
        <v>0</v>
      </c>
      <c r="S84" s="111">
        <f>S85</f>
        <v>0</v>
      </c>
      <c r="T84" s="111">
        <f>T85</f>
        <v>0</v>
      </c>
      <c r="U84" s="40"/>
    </row>
    <row r="85" spans="1:21" ht="27" customHeight="1" x14ac:dyDescent="0.2">
      <c r="A85" s="23"/>
      <c r="B85" s="25"/>
      <c r="C85" s="53"/>
      <c r="D85" s="54"/>
      <c r="E85" s="55"/>
      <c r="F85" s="116" t="s">
        <v>3</v>
      </c>
      <c r="G85" s="14"/>
      <c r="H85" s="13">
        <v>5</v>
      </c>
      <c r="I85" s="13">
        <v>3</v>
      </c>
      <c r="J85" s="117" t="s">
        <v>77</v>
      </c>
      <c r="K85" s="36">
        <v>240</v>
      </c>
      <c r="L85" s="12"/>
      <c r="M85" s="11"/>
      <c r="N85" s="11"/>
      <c r="O85" s="10"/>
      <c r="P85" s="111">
        <v>924506.74</v>
      </c>
      <c r="Q85" s="111"/>
      <c r="R85" s="111"/>
      <c r="S85" s="111">
        <v>0</v>
      </c>
      <c r="T85" s="111">
        <v>0</v>
      </c>
      <c r="U85" s="40"/>
    </row>
    <row r="86" spans="1:21" ht="18" customHeight="1" x14ac:dyDescent="0.2">
      <c r="A86" s="23"/>
      <c r="B86" s="25"/>
      <c r="C86" s="53"/>
      <c r="D86" s="54"/>
      <c r="E86" s="55"/>
      <c r="F86" s="116" t="s">
        <v>73</v>
      </c>
      <c r="G86" s="14"/>
      <c r="H86" s="13">
        <v>5</v>
      </c>
      <c r="I86" s="13">
        <v>3</v>
      </c>
      <c r="J86" s="117" t="s">
        <v>74</v>
      </c>
      <c r="K86" s="36">
        <v>0</v>
      </c>
      <c r="L86" s="12"/>
      <c r="M86" s="11"/>
      <c r="N86" s="11"/>
      <c r="O86" s="10"/>
      <c r="P86" s="111">
        <f>P88</f>
        <v>1053864</v>
      </c>
      <c r="Q86" s="111"/>
      <c r="R86" s="111"/>
      <c r="S86" s="111">
        <v>0</v>
      </c>
      <c r="T86" s="111">
        <v>0</v>
      </c>
      <c r="U86" s="40"/>
    </row>
    <row r="87" spans="1:21" ht="18" customHeight="1" x14ac:dyDescent="0.2">
      <c r="A87" s="23"/>
      <c r="B87" s="25"/>
      <c r="C87" s="53"/>
      <c r="D87" s="54"/>
      <c r="E87" s="55"/>
      <c r="F87" s="116" t="s">
        <v>75</v>
      </c>
      <c r="G87" s="14"/>
      <c r="H87" s="13">
        <v>5</v>
      </c>
      <c r="I87" s="13">
        <v>3</v>
      </c>
      <c r="J87" s="117" t="s">
        <v>76</v>
      </c>
      <c r="K87" s="36">
        <v>0</v>
      </c>
      <c r="L87" s="12"/>
      <c r="M87" s="11"/>
      <c r="N87" s="11"/>
      <c r="O87" s="10"/>
      <c r="P87" s="111">
        <f>P88</f>
        <v>1053864</v>
      </c>
      <c r="Q87" s="111"/>
      <c r="R87" s="111"/>
      <c r="S87" s="114">
        <v>0</v>
      </c>
      <c r="T87" s="114">
        <v>0</v>
      </c>
      <c r="U87" s="40"/>
    </row>
    <row r="88" spans="1:21" ht="27" customHeight="1" x14ac:dyDescent="0.2">
      <c r="A88" s="23"/>
      <c r="B88" s="25"/>
      <c r="C88" s="53"/>
      <c r="D88" s="54"/>
      <c r="E88" s="55"/>
      <c r="F88" s="30" t="s">
        <v>3</v>
      </c>
      <c r="G88" s="14"/>
      <c r="H88" s="13">
        <v>5</v>
      </c>
      <c r="I88" s="13">
        <v>3</v>
      </c>
      <c r="J88" s="117" t="s">
        <v>76</v>
      </c>
      <c r="K88" s="36">
        <v>240</v>
      </c>
      <c r="L88" s="12"/>
      <c r="M88" s="11"/>
      <c r="N88" s="11"/>
      <c r="O88" s="10"/>
      <c r="P88" s="111">
        <v>1053864</v>
      </c>
      <c r="Q88" s="111"/>
      <c r="R88" s="111"/>
      <c r="S88" s="114">
        <v>0</v>
      </c>
      <c r="T88" s="114">
        <v>0</v>
      </c>
      <c r="U88" s="40"/>
    </row>
    <row r="89" spans="1:21" ht="14.25" customHeight="1" x14ac:dyDescent="0.2">
      <c r="A89" s="23"/>
      <c r="B89" s="151" t="s">
        <v>43</v>
      </c>
      <c r="C89" s="151"/>
      <c r="D89" s="151"/>
      <c r="E89" s="151"/>
      <c r="F89" s="151"/>
      <c r="G89" s="83">
        <v>800</v>
      </c>
      <c r="H89" s="84">
        <v>8</v>
      </c>
      <c r="I89" s="84">
        <v>0</v>
      </c>
      <c r="J89" s="85">
        <v>0</v>
      </c>
      <c r="K89" s="86">
        <v>0</v>
      </c>
      <c r="L89" s="74">
        <v>3431800</v>
      </c>
      <c r="M89" s="75">
        <v>0</v>
      </c>
      <c r="N89" s="75">
        <v>0</v>
      </c>
      <c r="O89" s="76">
        <v>0</v>
      </c>
      <c r="P89" s="112">
        <f>P90</f>
        <v>8080707.1699999999</v>
      </c>
      <c r="Q89" s="112">
        <f>Q90</f>
        <v>5154000</v>
      </c>
      <c r="R89" s="112">
        <f>R90</f>
        <v>5154000</v>
      </c>
      <c r="S89" s="112">
        <f>S90</f>
        <v>4899400</v>
      </c>
      <c r="T89" s="112">
        <f>T90</f>
        <v>5061500</v>
      </c>
      <c r="U89" s="40" t="s">
        <v>0</v>
      </c>
    </row>
    <row r="90" spans="1:21" ht="14.25" customHeight="1" x14ac:dyDescent="0.2">
      <c r="A90" s="23"/>
      <c r="B90" s="24"/>
      <c r="C90" s="138" t="s">
        <v>7</v>
      </c>
      <c r="D90" s="138"/>
      <c r="E90" s="138"/>
      <c r="F90" s="138"/>
      <c r="G90" s="14">
        <v>801</v>
      </c>
      <c r="H90" s="16">
        <v>8</v>
      </c>
      <c r="I90" s="16">
        <v>1</v>
      </c>
      <c r="J90" s="64">
        <v>0</v>
      </c>
      <c r="K90" s="35">
        <v>0</v>
      </c>
      <c r="L90" s="12">
        <v>3431800</v>
      </c>
      <c r="M90" s="11">
        <v>0</v>
      </c>
      <c r="N90" s="11">
        <v>0</v>
      </c>
      <c r="O90" s="10">
        <v>0</v>
      </c>
      <c r="P90" s="110">
        <f>P92</f>
        <v>8080707.1699999999</v>
      </c>
      <c r="Q90" s="110">
        <f>Q92</f>
        <v>5154000</v>
      </c>
      <c r="R90" s="110">
        <f>R92</f>
        <v>5154000</v>
      </c>
      <c r="S90" s="110">
        <f>S92</f>
        <v>4899400</v>
      </c>
      <c r="T90" s="110">
        <f>T92</f>
        <v>5061500</v>
      </c>
      <c r="U90" s="40" t="s">
        <v>0</v>
      </c>
    </row>
    <row r="91" spans="1:21" ht="56.25" customHeight="1" x14ac:dyDescent="0.2">
      <c r="A91" s="23"/>
      <c r="B91" s="24"/>
      <c r="C91" s="26"/>
      <c r="D91" s="27"/>
      <c r="E91" s="27"/>
      <c r="F91" s="105" t="s">
        <v>63</v>
      </c>
      <c r="G91" s="105"/>
      <c r="H91" s="16">
        <v>8</v>
      </c>
      <c r="I91" s="16">
        <v>1</v>
      </c>
      <c r="J91" s="64">
        <v>6200000000</v>
      </c>
      <c r="K91" s="35">
        <v>0</v>
      </c>
      <c r="L91" s="12"/>
      <c r="M91" s="11"/>
      <c r="N91" s="11"/>
      <c r="O91" s="10"/>
      <c r="P91" s="110">
        <f>P92</f>
        <v>8080707.1699999999</v>
      </c>
      <c r="Q91" s="110">
        <f>Q92</f>
        <v>5154000</v>
      </c>
      <c r="R91" s="110">
        <f>R92</f>
        <v>5154000</v>
      </c>
      <c r="S91" s="110">
        <f>S92</f>
        <v>4899400</v>
      </c>
      <c r="T91" s="110">
        <f>T92</f>
        <v>5061500</v>
      </c>
      <c r="U91" s="40"/>
    </row>
    <row r="92" spans="1:21" ht="29.25" customHeight="1" x14ac:dyDescent="0.2">
      <c r="A92" s="23"/>
      <c r="B92" s="25"/>
      <c r="C92" s="26"/>
      <c r="D92" s="139" t="s">
        <v>52</v>
      </c>
      <c r="E92" s="139"/>
      <c r="F92" s="139"/>
      <c r="G92" s="46">
        <v>801</v>
      </c>
      <c r="H92" s="47">
        <v>8</v>
      </c>
      <c r="I92" s="47">
        <v>1</v>
      </c>
      <c r="J92" s="94">
        <v>6270000000</v>
      </c>
      <c r="K92" s="36">
        <v>0</v>
      </c>
      <c r="L92" s="11">
        <v>606000</v>
      </c>
      <c r="M92" s="11">
        <v>0</v>
      </c>
      <c r="N92" s="11">
        <v>0</v>
      </c>
      <c r="O92" s="11">
        <v>0</v>
      </c>
      <c r="P92" s="111">
        <f>P93+P95+P97+P99+P103+P101</f>
        <v>8080707.1699999999</v>
      </c>
      <c r="Q92" s="111">
        <f>Q95+Q98</f>
        <v>5154000</v>
      </c>
      <c r="R92" s="111">
        <f>R95+R98</f>
        <v>5154000</v>
      </c>
      <c r="S92" s="111">
        <f>S95+S98+S103</f>
        <v>4899400</v>
      </c>
      <c r="T92" s="111">
        <f>T95+T98</f>
        <v>5061500</v>
      </c>
      <c r="U92" s="40" t="s">
        <v>0</v>
      </c>
    </row>
    <row r="93" spans="1:21" ht="17.45" customHeight="1" x14ac:dyDescent="0.2">
      <c r="A93" s="23"/>
      <c r="B93" s="25"/>
      <c r="C93" s="26"/>
      <c r="D93" s="29"/>
      <c r="E93" s="29"/>
      <c r="F93" s="29" t="s">
        <v>82</v>
      </c>
      <c r="G93" s="46"/>
      <c r="H93" s="47">
        <v>8</v>
      </c>
      <c r="I93" s="47">
        <v>1</v>
      </c>
      <c r="J93" s="94">
        <v>6270095110</v>
      </c>
      <c r="K93" s="36">
        <v>0</v>
      </c>
      <c r="L93" s="11"/>
      <c r="M93" s="11"/>
      <c r="N93" s="11"/>
      <c r="O93" s="11"/>
      <c r="P93" s="111">
        <v>100000</v>
      </c>
      <c r="Q93" s="111"/>
      <c r="R93" s="111"/>
      <c r="S93" s="114">
        <v>0</v>
      </c>
      <c r="T93" s="114">
        <v>0</v>
      </c>
      <c r="U93" s="40"/>
    </row>
    <row r="94" spans="1:21" ht="21.6" customHeight="1" x14ac:dyDescent="0.2">
      <c r="A94" s="23"/>
      <c r="B94" s="25"/>
      <c r="C94" s="26"/>
      <c r="D94" s="29"/>
      <c r="E94" s="29"/>
      <c r="F94" s="30" t="s">
        <v>3</v>
      </c>
      <c r="G94" s="46"/>
      <c r="H94" s="47">
        <v>8</v>
      </c>
      <c r="I94" s="47">
        <v>1</v>
      </c>
      <c r="J94" s="94">
        <v>6270095110</v>
      </c>
      <c r="K94" s="36">
        <v>240</v>
      </c>
      <c r="L94" s="11"/>
      <c r="M94" s="11"/>
      <c r="N94" s="11"/>
      <c r="O94" s="11"/>
      <c r="P94" s="111">
        <v>100000</v>
      </c>
      <c r="Q94" s="111"/>
      <c r="R94" s="111"/>
      <c r="S94" s="114">
        <v>0</v>
      </c>
      <c r="T94" s="114">
        <v>0</v>
      </c>
      <c r="U94" s="40"/>
    </row>
    <row r="95" spans="1:21" ht="28.9" customHeight="1" x14ac:dyDescent="0.2">
      <c r="A95" s="23"/>
      <c r="B95" s="25"/>
      <c r="C95" s="27"/>
      <c r="D95" s="29"/>
      <c r="E95" s="139" t="s">
        <v>53</v>
      </c>
      <c r="F95" s="139"/>
      <c r="G95" s="46">
        <v>801</v>
      </c>
      <c r="H95" s="47">
        <v>8</v>
      </c>
      <c r="I95" s="47">
        <v>1</v>
      </c>
      <c r="J95" s="94">
        <v>6270095220</v>
      </c>
      <c r="K95" s="36">
        <v>0</v>
      </c>
      <c r="L95" s="11">
        <v>606000</v>
      </c>
      <c r="M95" s="11">
        <v>0</v>
      </c>
      <c r="N95" s="11">
        <v>0</v>
      </c>
      <c r="O95" s="11">
        <v>0</v>
      </c>
      <c r="P95" s="111">
        <f>P96</f>
        <v>982242.24</v>
      </c>
      <c r="Q95" s="111">
        <f>Q96</f>
        <v>900000</v>
      </c>
      <c r="R95" s="111">
        <f>R96</f>
        <v>900000</v>
      </c>
      <c r="S95" s="111">
        <f>S96</f>
        <v>337300</v>
      </c>
      <c r="T95" s="111">
        <f>T96</f>
        <v>499400</v>
      </c>
      <c r="U95" s="40" t="s">
        <v>0</v>
      </c>
    </row>
    <row r="96" spans="1:21" ht="29.25" customHeight="1" x14ac:dyDescent="0.2">
      <c r="A96" s="23"/>
      <c r="B96" s="44"/>
      <c r="C96" s="45"/>
      <c r="D96" s="29"/>
      <c r="E96" s="29"/>
      <c r="F96" s="29" t="s">
        <v>3</v>
      </c>
      <c r="G96" s="46"/>
      <c r="H96" s="47">
        <v>8</v>
      </c>
      <c r="I96" s="47">
        <v>1</v>
      </c>
      <c r="J96" s="94">
        <v>6270095220</v>
      </c>
      <c r="K96" s="36" t="s">
        <v>2</v>
      </c>
      <c r="L96" s="11">
        <v>606000</v>
      </c>
      <c r="M96" s="11">
        <v>0</v>
      </c>
      <c r="N96" s="11">
        <v>0</v>
      </c>
      <c r="O96" s="11">
        <v>0</v>
      </c>
      <c r="P96" s="111">
        <v>982242.24</v>
      </c>
      <c r="Q96" s="111">
        <v>900000</v>
      </c>
      <c r="R96" s="111">
        <v>900000</v>
      </c>
      <c r="S96" s="111">
        <v>337300</v>
      </c>
      <c r="T96" s="111">
        <v>499400</v>
      </c>
      <c r="U96" s="40"/>
    </row>
    <row r="97" spans="1:21" ht="41.45" customHeight="1" x14ac:dyDescent="0.2">
      <c r="A97" s="43"/>
      <c r="B97" s="27"/>
      <c r="C97" s="45"/>
      <c r="D97" s="29"/>
      <c r="E97" s="29"/>
      <c r="F97" s="29" t="s">
        <v>61</v>
      </c>
      <c r="G97" s="46"/>
      <c r="H97" s="47">
        <v>8</v>
      </c>
      <c r="I97" s="47">
        <v>1</v>
      </c>
      <c r="J97" s="94">
        <v>6270075080</v>
      </c>
      <c r="K97" s="36">
        <v>0</v>
      </c>
      <c r="L97" s="11"/>
      <c r="M97" s="11"/>
      <c r="N97" s="11"/>
      <c r="O97" s="11"/>
      <c r="P97" s="114">
        <f>P98</f>
        <v>3424400</v>
      </c>
      <c r="Q97" s="114">
        <f>Q98</f>
        <v>4254000</v>
      </c>
      <c r="R97" s="114">
        <f>R98</f>
        <v>4254000</v>
      </c>
      <c r="S97" s="114">
        <f>S98</f>
        <v>4562100</v>
      </c>
      <c r="T97" s="114">
        <f>T98</f>
        <v>4562100</v>
      </c>
      <c r="U97" s="40"/>
    </row>
    <row r="98" spans="1:21" ht="17.45" customHeight="1" x14ac:dyDescent="0.2">
      <c r="A98" s="43"/>
      <c r="B98" s="27"/>
      <c r="C98" s="27"/>
      <c r="D98" s="29"/>
      <c r="E98" s="29"/>
      <c r="F98" s="97" t="s">
        <v>6</v>
      </c>
      <c r="G98" s="46">
        <v>801</v>
      </c>
      <c r="H98" s="47">
        <v>8</v>
      </c>
      <c r="I98" s="47">
        <v>1</v>
      </c>
      <c r="J98" s="94">
        <v>6270075080</v>
      </c>
      <c r="K98" s="51">
        <v>540</v>
      </c>
      <c r="L98" s="51"/>
      <c r="M98" s="51"/>
      <c r="N98" s="51"/>
      <c r="O98" s="51"/>
      <c r="P98" s="114">
        <v>3424400</v>
      </c>
      <c r="Q98" s="114">
        <v>4254000</v>
      </c>
      <c r="R98" s="114">
        <v>4254000</v>
      </c>
      <c r="S98" s="114">
        <v>4562100</v>
      </c>
      <c r="T98" s="114">
        <v>4562100</v>
      </c>
      <c r="U98" s="40" t="s">
        <v>0</v>
      </c>
    </row>
    <row r="99" spans="1:21" ht="24" customHeight="1" x14ac:dyDescent="0.2">
      <c r="A99" s="43"/>
      <c r="B99" s="27"/>
      <c r="C99" s="27"/>
      <c r="D99" s="29"/>
      <c r="E99" s="29"/>
      <c r="F99" s="97" t="s">
        <v>81</v>
      </c>
      <c r="G99" s="46"/>
      <c r="H99" s="47">
        <v>8</v>
      </c>
      <c r="I99" s="47">
        <v>1</v>
      </c>
      <c r="J99" s="94">
        <v>6270097030</v>
      </c>
      <c r="K99" s="52">
        <v>0</v>
      </c>
      <c r="L99" s="51"/>
      <c r="M99" s="51"/>
      <c r="N99" s="51"/>
      <c r="O99" s="51"/>
      <c r="P99" s="114">
        <v>737700</v>
      </c>
      <c r="Q99" s="114"/>
      <c r="R99" s="114"/>
      <c r="S99" s="114">
        <v>0</v>
      </c>
      <c r="T99" s="114">
        <v>0</v>
      </c>
      <c r="U99" s="40"/>
    </row>
    <row r="100" spans="1:21" ht="17.45" customHeight="1" x14ac:dyDescent="0.2">
      <c r="A100" s="43"/>
      <c r="B100" s="27"/>
      <c r="C100" s="27"/>
      <c r="D100" s="29"/>
      <c r="E100" s="29"/>
      <c r="F100" s="97" t="s">
        <v>6</v>
      </c>
      <c r="G100" s="46"/>
      <c r="H100" s="47">
        <v>8</v>
      </c>
      <c r="I100" s="47">
        <v>1</v>
      </c>
      <c r="J100" s="94">
        <v>6270097030</v>
      </c>
      <c r="K100" s="52">
        <v>540</v>
      </c>
      <c r="L100" s="51"/>
      <c r="M100" s="51"/>
      <c r="N100" s="51"/>
      <c r="O100" s="51"/>
      <c r="P100" s="114">
        <v>737700</v>
      </c>
      <c r="Q100" s="114"/>
      <c r="R100" s="114"/>
      <c r="S100" s="114">
        <v>0</v>
      </c>
      <c r="T100" s="114">
        <v>0</v>
      </c>
      <c r="U100" s="40"/>
    </row>
    <row r="101" spans="1:21" ht="17.45" customHeight="1" x14ac:dyDescent="0.2">
      <c r="A101" s="43"/>
      <c r="B101" s="27"/>
      <c r="C101" s="27"/>
      <c r="D101" s="29"/>
      <c r="E101" s="29"/>
      <c r="F101" s="97" t="s">
        <v>91</v>
      </c>
      <c r="G101" s="46"/>
      <c r="H101" s="47">
        <v>8</v>
      </c>
      <c r="I101" s="47">
        <v>1</v>
      </c>
      <c r="J101" s="94">
        <v>6270097060</v>
      </c>
      <c r="K101" s="52">
        <v>0</v>
      </c>
      <c r="L101" s="51"/>
      <c r="M101" s="51"/>
      <c r="N101" s="51"/>
      <c r="O101" s="51"/>
      <c r="P101" s="114">
        <f>P102</f>
        <v>702185.93</v>
      </c>
      <c r="Q101" s="114"/>
      <c r="R101" s="114"/>
      <c r="S101" s="114">
        <v>0</v>
      </c>
      <c r="T101" s="114">
        <v>0</v>
      </c>
      <c r="U101" s="40"/>
    </row>
    <row r="102" spans="1:21" ht="24" customHeight="1" x14ac:dyDescent="0.2">
      <c r="A102" s="43"/>
      <c r="B102" s="27"/>
      <c r="C102" s="27"/>
      <c r="D102" s="29"/>
      <c r="E102" s="29"/>
      <c r="F102" s="29" t="s">
        <v>3</v>
      </c>
      <c r="G102" s="46"/>
      <c r="H102" s="47">
        <v>8</v>
      </c>
      <c r="I102" s="47">
        <v>1</v>
      </c>
      <c r="J102" s="94">
        <v>6270097060</v>
      </c>
      <c r="K102" s="52">
        <v>240</v>
      </c>
      <c r="L102" s="51"/>
      <c r="M102" s="51"/>
      <c r="N102" s="51"/>
      <c r="O102" s="51"/>
      <c r="P102" s="114">
        <v>702185.93</v>
      </c>
      <c r="Q102" s="114"/>
      <c r="R102" s="114"/>
      <c r="S102" s="114">
        <v>0</v>
      </c>
      <c r="T102" s="114">
        <v>0</v>
      </c>
      <c r="U102" s="40"/>
    </row>
    <row r="103" spans="1:21" ht="17.45" customHeight="1" x14ac:dyDescent="0.2">
      <c r="A103" s="43"/>
      <c r="B103" s="27"/>
      <c r="C103" s="27"/>
      <c r="D103" s="29"/>
      <c r="E103" s="29"/>
      <c r="F103" s="97" t="s">
        <v>68</v>
      </c>
      <c r="G103" s="46"/>
      <c r="H103" s="47">
        <v>8</v>
      </c>
      <c r="I103" s="47">
        <v>1</v>
      </c>
      <c r="J103" s="118" t="s">
        <v>67</v>
      </c>
      <c r="K103" s="52">
        <v>0</v>
      </c>
      <c r="L103" s="51"/>
      <c r="M103" s="51"/>
      <c r="N103" s="51"/>
      <c r="O103" s="51"/>
      <c r="P103" s="114">
        <f>P104</f>
        <v>2134179</v>
      </c>
      <c r="Q103" s="114"/>
      <c r="R103" s="114"/>
      <c r="S103" s="114">
        <v>0</v>
      </c>
      <c r="T103" s="114">
        <v>0</v>
      </c>
      <c r="U103" s="40"/>
    </row>
    <row r="104" spans="1:21" ht="25.15" customHeight="1" x14ac:dyDescent="0.2">
      <c r="A104" s="43"/>
      <c r="B104" s="27"/>
      <c r="C104" s="27"/>
      <c r="D104" s="29"/>
      <c r="E104" s="29"/>
      <c r="F104" s="29" t="s">
        <v>3</v>
      </c>
      <c r="G104" s="46"/>
      <c r="H104" s="47">
        <v>8</v>
      </c>
      <c r="I104" s="47">
        <v>1</v>
      </c>
      <c r="J104" s="118" t="s">
        <v>67</v>
      </c>
      <c r="K104" s="51">
        <v>240</v>
      </c>
      <c r="L104" s="51"/>
      <c r="M104" s="51"/>
      <c r="N104" s="51"/>
      <c r="O104" s="51"/>
      <c r="P104" s="114">
        <v>2134179</v>
      </c>
      <c r="Q104" s="114"/>
      <c r="R104" s="114"/>
      <c r="S104" s="114">
        <v>0</v>
      </c>
      <c r="T104" s="114">
        <v>0</v>
      </c>
      <c r="U104" s="40"/>
    </row>
    <row r="105" spans="1:21" ht="17.25" customHeight="1" x14ac:dyDescent="0.2">
      <c r="A105" s="43"/>
      <c r="B105" s="140" t="s">
        <v>37</v>
      </c>
      <c r="C105" s="141"/>
      <c r="D105" s="141"/>
      <c r="E105" s="141"/>
      <c r="F105" s="142"/>
      <c r="G105" s="60"/>
      <c r="H105" s="61">
        <v>11</v>
      </c>
      <c r="I105" s="61">
        <v>0</v>
      </c>
      <c r="J105" s="66">
        <v>0</v>
      </c>
      <c r="K105" s="62">
        <v>0</v>
      </c>
      <c r="L105" s="63"/>
      <c r="M105" s="63"/>
      <c r="N105" s="63"/>
      <c r="O105" s="63"/>
      <c r="P105" s="115">
        <f>P106</f>
        <v>0</v>
      </c>
      <c r="Q105" s="115">
        <f>Q106</f>
        <v>60000</v>
      </c>
      <c r="R105" s="115">
        <f>R106</f>
        <v>60000</v>
      </c>
      <c r="S105" s="115">
        <f>S106</f>
        <v>30000</v>
      </c>
      <c r="T105" s="115">
        <f>T106</f>
        <v>30000</v>
      </c>
      <c r="U105" s="40"/>
    </row>
    <row r="106" spans="1:21" ht="18" customHeight="1" x14ac:dyDescent="0.2">
      <c r="A106" s="43"/>
      <c r="B106" s="27"/>
      <c r="C106" s="143" t="s">
        <v>38</v>
      </c>
      <c r="D106" s="144"/>
      <c r="E106" s="144"/>
      <c r="F106" s="145"/>
      <c r="G106" s="46"/>
      <c r="H106" s="47">
        <v>11</v>
      </c>
      <c r="I106" s="47">
        <v>1</v>
      </c>
      <c r="J106" s="67">
        <v>0</v>
      </c>
      <c r="K106" s="52">
        <v>0</v>
      </c>
      <c r="L106" s="48"/>
      <c r="M106" s="48"/>
      <c r="N106" s="48"/>
      <c r="O106" s="48"/>
      <c r="P106" s="114">
        <f>P108</f>
        <v>0</v>
      </c>
      <c r="Q106" s="114">
        <f>Q108</f>
        <v>60000</v>
      </c>
      <c r="R106" s="114">
        <f>R108</f>
        <v>60000</v>
      </c>
      <c r="S106" s="114">
        <f>S108</f>
        <v>30000</v>
      </c>
      <c r="T106" s="114">
        <f>T108</f>
        <v>30000</v>
      </c>
      <c r="U106" s="40"/>
    </row>
    <row r="107" spans="1:21" ht="50.25" customHeight="1" x14ac:dyDescent="0.2">
      <c r="A107" s="43"/>
      <c r="B107" s="27"/>
      <c r="C107" s="101"/>
      <c r="D107" s="102"/>
      <c r="E107" s="102"/>
      <c r="F107" s="105" t="s">
        <v>63</v>
      </c>
      <c r="G107" s="46"/>
      <c r="H107" s="47">
        <v>11</v>
      </c>
      <c r="I107" s="47">
        <v>1</v>
      </c>
      <c r="J107" s="64">
        <v>6200000000</v>
      </c>
      <c r="K107" s="52">
        <v>0</v>
      </c>
      <c r="L107" s="48"/>
      <c r="M107" s="48"/>
      <c r="N107" s="48"/>
      <c r="O107" s="48"/>
      <c r="P107" s="114">
        <f>P108</f>
        <v>0</v>
      </c>
      <c r="Q107" s="114">
        <f>Q108</f>
        <v>60000</v>
      </c>
      <c r="R107" s="114">
        <f>R108</f>
        <v>60000</v>
      </c>
      <c r="S107" s="114">
        <f>S108</f>
        <v>30000</v>
      </c>
      <c r="T107" s="114">
        <f>T108</f>
        <v>30000</v>
      </c>
      <c r="U107" s="40"/>
    </row>
    <row r="108" spans="1:21" ht="36.75" customHeight="1" x14ac:dyDescent="0.2">
      <c r="A108" s="43"/>
      <c r="B108" s="27"/>
      <c r="C108" s="27"/>
      <c r="D108" s="29"/>
      <c r="E108" s="29"/>
      <c r="F108" s="97" t="s">
        <v>54</v>
      </c>
      <c r="G108" s="46"/>
      <c r="H108" s="47">
        <v>11</v>
      </c>
      <c r="I108" s="47">
        <v>1</v>
      </c>
      <c r="J108" s="94">
        <v>6280000000</v>
      </c>
      <c r="K108" s="52">
        <v>0</v>
      </c>
      <c r="L108" s="51"/>
      <c r="M108" s="51"/>
      <c r="N108" s="51"/>
      <c r="O108" s="51"/>
      <c r="P108" s="114">
        <f>P110</f>
        <v>0</v>
      </c>
      <c r="Q108" s="114">
        <f>Q110</f>
        <v>60000</v>
      </c>
      <c r="R108" s="114">
        <f>R110</f>
        <v>60000</v>
      </c>
      <c r="S108" s="114">
        <f>S110</f>
        <v>30000</v>
      </c>
      <c r="T108" s="114">
        <f>T110</f>
        <v>30000</v>
      </c>
      <c r="U108" s="40"/>
    </row>
    <row r="109" spans="1:21" ht="41.25" customHeight="1" x14ac:dyDescent="0.2">
      <c r="A109" s="43"/>
      <c r="B109" s="27"/>
      <c r="C109" s="27"/>
      <c r="D109" s="29"/>
      <c r="E109" s="29"/>
      <c r="F109" s="97" t="s">
        <v>55</v>
      </c>
      <c r="G109" s="46"/>
      <c r="H109" s="47">
        <v>11</v>
      </c>
      <c r="I109" s="47">
        <v>1</v>
      </c>
      <c r="J109" s="94">
        <v>6280095240</v>
      </c>
      <c r="K109" s="52">
        <v>0</v>
      </c>
      <c r="L109" s="51"/>
      <c r="M109" s="51"/>
      <c r="N109" s="51"/>
      <c r="O109" s="51"/>
      <c r="P109" s="114">
        <f>P110</f>
        <v>0</v>
      </c>
      <c r="Q109" s="114"/>
      <c r="R109" s="114"/>
      <c r="S109" s="114">
        <f>S110</f>
        <v>30000</v>
      </c>
      <c r="T109" s="114">
        <f>T110</f>
        <v>30000</v>
      </c>
      <c r="U109" s="40"/>
    </row>
    <row r="110" spans="1:21" ht="32.25" customHeight="1" x14ac:dyDescent="0.2">
      <c r="A110" s="43"/>
      <c r="B110" s="27"/>
      <c r="C110" s="27"/>
      <c r="D110" s="29"/>
      <c r="E110" s="29"/>
      <c r="F110" s="30" t="s">
        <v>3</v>
      </c>
      <c r="G110" s="46"/>
      <c r="H110" s="47">
        <v>11</v>
      </c>
      <c r="I110" s="47">
        <v>1</v>
      </c>
      <c r="J110" s="94">
        <v>6280095240</v>
      </c>
      <c r="K110" s="52">
        <v>240</v>
      </c>
      <c r="L110" s="51"/>
      <c r="M110" s="51"/>
      <c r="N110" s="51"/>
      <c r="O110" s="51"/>
      <c r="P110" s="114">
        <v>0</v>
      </c>
      <c r="Q110" s="114">
        <v>60000</v>
      </c>
      <c r="R110" s="114">
        <v>60000</v>
      </c>
      <c r="S110" s="114">
        <v>30000</v>
      </c>
      <c r="T110" s="114">
        <v>30000</v>
      </c>
      <c r="U110" s="40"/>
    </row>
    <row r="111" spans="1:21" ht="15" customHeight="1" x14ac:dyDescent="0.2">
      <c r="A111" s="21"/>
      <c r="B111" s="137" t="s">
        <v>1</v>
      </c>
      <c r="C111" s="137"/>
      <c r="D111" s="137"/>
      <c r="E111" s="137"/>
      <c r="F111" s="137"/>
      <c r="G111" s="49">
        <v>0</v>
      </c>
      <c r="H111" s="49"/>
      <c r="I111" s="49"/>
      <c r="J111" s="68"/>
      <c r="K111" s="50"/>
      <c r="L111" s="15">
        <v>10851700</v>
      </c>
      <c r="M111" s="15">
        <v>0</v>
      </c>
      <c r="N111" s="15">
        <v>0</v>
      </c>
      <c r="O111" s="15">
        <v>0</v>
      </c>
      <c r="P111" s="110">
        <f>P7+P34+P41+P57+P70+P89+P105</f>
        <v>21644002.68</v>
      </c>
      <c r="Q111" s="110" t="e">
        <f>Q7+Q34+Q41+Q57+Q70+Q89+Q105</f>
        <v>#REF!</v>
      </c>
      <c r="R111" s="110" t="e">
        <f>R7+R34+R41+R57+R70+R89+R105</f>
        <v>#REF!</v>
      </c>
      <c r="S111" s="110">
        <f>S7+S34+S41+S57+S70+S89+S105</f>
        <v>13240600</v>
      </c>
      <c r="T111" s="110">
        <f>T7+T34+T41+T57+T70+T89+T105</f>
        <v>13371800</v>
      </c>
      <c r="U111" s="9" t="s">
        <v>0</v>
      </c>
    </row>
    <row r="112" spans="1:21" ht="11.25" customHeight="1" x14ac:dyDescent="0.2">
      <c r="A112" s="21"/>
      <c r="B112" s="31"/>
      <c r="C112" s="31"/>
      <c r="D112" s="31"/>
      <c r="E112" s="31"/>
      <c r="F112" s="31"/>
      <c r="G112" s="7"/>
      <c r="H112" s="7"/>
      <c r="I112" s="7"/>
      <c r="J112" s="33"/>
      <c r="K112" s="33"/>
      <c r="L112" s="8"/>
      <c r="M112" s="8"/>
      <c r="N112" s="8"/>
      <c r="O112" s="8"/>
      <c r="P112" s="80"/>
      <c r="Q112" s="8"/>
      <c r="R112" s="8"/>
      <c r="S112" s="8"/>
      <c r="T112" s="8"/>
      <c r="U112" s="7"/>
    </row>
    <row r="113" spans="1:21" ht="12.75" customHeight="1" x14ac:dyDescent="0.2">
      <c r="A113" s="21"/>
      <c r="B113" s="21"/>
      <c r="C113" s="21"/>
      <c r="D113" s="21"/>
      <c r="E113" s="21"/>
      <c r="F113" s="21"/>
      <c r="G113" s="2"/>
      <c r="H113" s="2"/>
      <c r="I113" s="2"/>
      <c r="J113" s="69"/>
      <c r="K113" s="37"/>
      <c r="L113" s="2"/>
      <c r="M113" s="2"/>
      <c r="N113" s="2"/>
      <c r="O113" s="2"/>
      <c r="P113" s="81"/>
      <c r="Q113" s="2"/>
      <c r="R113" s="2"/>
      <c r="S113" s="2"/>
      <c r="T113" s="2"/>
      <c r="U113" s="2"/>
    </row>
    <row r="114" spans="1:21" ht="12.75" customHeight="1" x14ac:dyDescent="0.2">
      <c r="A114" s="21"/>
      <c r="B114" s="21"/>
      <c r="C114" s="21"/>
      <c r="D114" s="21"/>
      <c r="E114" s="21"/>
      <c r="F114" s="21"/>
      <c r="G114" s="2"/>
      <c r="H114" s="2"/>
      <c r="I114" s="4"/>
      <c r="J114" s="70"/>
      <c r="K114" s="38"/>
      <c r="L114" s="6"/>
      <c r="M114" s="6"/>
      <c r="N114" s="2"/>
      <c r="O114" s="2"/>
      <c r="P114" s="81"/>
      <c r="Q114" s="2"/>
      <c r="R114" s="2"/>
      <c r="S114" s="2"/>
      <c r="T114" s="2"/>
      <c r="U114" s="2"/>
    </row>
    <row r="115" spans="1:21" ht="12.75" customHeight="1" x14ac:dyDescent="0.2">
      <c r="A115" s="21"/>
      <c r="B115" s="21"/>
      <c r="C115" s="21"/>
      <c r="D115" s="21"/>
      <c r="E115" s="21"/>
      <c r="F115" s="21"/>
      <c r="G115" s="2"/>
      <c r="H115" s="2"/>
      <c r="I115" s="4"/>
      <c r="J115" s="70"/>
      <c r="K115" s="37"/>
      <c r="L115" s="5"/>
      <c r="M115" s="5"/>
      <c r="N115" s="5"/>
      <c r="O115" s="2"/>
      <c r="P115" s="81"/>
      <c r="Q115" s="2"/>
      <c r="R115" s="2"/>
      <c r="S115" s="2"/>
      <c r="T115" s="2"/>
      <c r="U115" s="2"/>
    </row>
    <row r="116" spans="1:21" ht="12.75" customHeight="1" x14ac:dyDescent="0.2">
      <c r="A116" s="21"/>
      <c r="B116" s="21"/>
      <c r="C116" s="21"/>
      <c r="D116" s="21"/>
      <c r="E116" s="21"/>
      <c r="F116" s="21"/>
      <c r="G116" s="2"/>
      <c r="H116" s="2"/>
      <c r="I116" s="4"/>
      <c r="J116" s="70"/>
      <c r="K116" s="37"/>
      <c r="L116" s="2"/>
      <c r="M116" s="2"/>
      <c r="N116" s="2"/>
      <c r="O116" s="2"/>
      <c r="P116" s="81"/>
      <c r="Q116" s="2"/>
      <c r="R116" s="2"/>
      <c r="S116" s="2"/>
      <c r="T116" s="2"/>
      <c r="U116" s="2"/>
    </row>
    <row r="117" spans="1:21" ht="12.75" customHeight="1" x14ac:dyDescent="0.2">
      <c r="A117" s="21"/>
      <c r="B117" s="21"/>
      <c r="C117" s="21"/>
      <c r="D117" s="21"/>
      <c r="E117" s="21"/>
      <c r="F117" s="21"/>
      <c r="G117" s="2"/>
      <c r="H117" s="2"/>
      <c r="I117" s="4"/>
      <c r="J117" s="70"/>
      <c r="K117" s="37"/>
      <c r="L117" s="5"/>
      <c r="M117" s="5"/>
      <c r="N117" s="5"/>
      <c r="O117" s="2"/>
      <c r="P117" s="81"/>
      <c r="Q117" s="2"/>
      <c r="R117" s="2"/>
      <c r="S117" s="2"/>
      <c r="T117" s="2"/>
      <c r="U117" s="2"/>
    </row>
    <row r="118" spans="1:21" ht="12.75" customHeight="1" x14ac:dyDescent="0.2">
      <c r="A118" s="21"/>
      <c r="B118" s="21"/>
      <c r="C118" s="21"/>
      <c r="D118" s="21"/>
      <c r="E118" s="21"/>
      <c r="F118" s="21"/>
      <c r="G118" s="2"/>
      <c r="H118" s="2"/>
      <c r="I118" s="2"/>
      <c r="J118" s="69"/>
      <c r="K118" s="37"/>
      <c r="L118" s="2"/>
      <c r="M118" s="2"/>
      <c r="N118" s="2"/>
      <c r="O118" s="2"/>
      <c r="P118" s="81"/>
      <c r="Q118" s="2"/>
      <c r="R118" s="2"/>
      <c r="S118" s="2"/>
      <c r="T118" s="2"/>
      <c r="U118" s="2"/>
    </row>
    <row r="119" spans="1:21" ht="12.75" customHeight="1" x14ac:dyDescent="0.2">
      <c r="A119" s="21"/>
      <c r="B119" s="21"/>
      <c r="C119" s="21"/>
      <c r="D119" s="21"/>
      <c r="E119" s="21"/>
      <c r="F119" s="21"/>
      <c r="G119" s="2"/>
      <c r="H119" s="2"/>
      <c r="I119" s="2"/>
      <c r="J119" s="69"/>
      <c r="K119" s="37"/>
      <c r="L119" s="2"/>
      <c r="M119" s="4"/>
      <c r="N119" s="2"/>
      <c r="O119" s="2"/>
      <c r="P119" s="81"/>
      <c r="Q119" s="2"/>
      <c r="R119" s="2"/>
      <c r="S119" s="2"/>
      <c r="T119" s="2"/>
      <c r="U119" s="2"/>
    </row>
    <row r="120" spans="1:21" ht="12.75" customHeight="1" x14ac:dyDescent="0.2">
      <c r="A120" s="21"/>
      <c r="B120" s="21"/>
      <c r="C120" s="21"/>
      <c r="D120" s="21"/>
      <c r="E120" s="21"/>
      <c r="F120" s="21"/>
      <c r="G120" s="2"/>
      <c r="H120" s="2"/>
      <c r="I120" s="2"/>
      <c r="J120" s="69"/>
      <c r="K120" s="37"/>
      <c r="L120" s="2"/>
      <c r="M120" s="2"/>
      <c r="N120" s="3"/>
      <c r="O120" s="2"/>
      <c r="P120" s="81"/>
      <c r="Q120" s="2"/>
      <c r="R120" s="2"/>
      <c r="S120" s="2"/>
      <c r="T120" s="2"/>
      <c r="U120" s="2"/>
    </row>
  </sheetData>
  <mergeCells count="61">
    <mergeCell ref="D28:G28"/>
    <mergeCell ref="D29:G29"/>
    <mergeCell ref="S4:T4"/>
    <mergeCell ref="D15:F15"/>
    <mergeCell ref="B9:F9"/>
    <mergeCell ref="B14:F14"/>
    <mergeCell ref="I3:T3"/>
    <mergeCell ref="C13:F13"/>
    <mergeCell ref="E11:F11"/>
    <mergeCell ref="A5:T5"/>
    <mergeCell ref="B6:F6"/>
    <mergeCell ref="B7:F7"/>
    <mergeCell ref="C35:F35"/>
    <mergeCell ref="D31:F31"/>
    <mergeCell ref="D32:F32"/>
    <mergeCell ref="D33:F33"/>
    <mergeCell ref="D30:F30"/>
    <mergeCell ref="I1:K1"/>
    <mergeCell ref="C21:F21"/>
    <mergeCell ref="B34:F34"/>
    <mergeCell ref="C8:F8"/>
    <mergeCell ref="D10:F10"/>
    <mergeCell ref="B22:F22"/>
    <mergeCell ref="D23:F23"/>
    <mergeCell ref="E16:F16"/>
    <mergeCell ref="C47:F47"/>
    <mergeCell ref="E38:F38"/>
    <mergeCell ref="E45:F45"/>
    <mergeCell ref="D26:G26"/>
    <mergeCell ref="E27:F27"/>
    <mergeCell ref="D37:F37"/>
    <mergeCell ref="B41:F41"/>
    <mergeCell ref="B89:F89"/>
    <mergeCell ref="D49:F49"/>
    <mergeCell ref="E80:F80"/>
    <mergeCell ref="C59:F59"/>
    <mergeCell ref="D44:F44"/>
    <mergeCell ref="C52:F52"/>
    <mergeCell ref="E61:F61"/>
    <mergeCell ref="D72:F72"/>
    <mergeCell ref="B70:F70"/>
    <mergeCell ref="C71:F71"/>
    <mergeCell ref="C42:F42"/>
    <mergeCell ref="C66:F66"/>
    <mergeCell ref="C65:F65"/>
    <mergeCell ref="D67:F67"/>
    <mergeCell ref="D68:F68"/>
    <mergeCell ref="E50:F50"/>
    <mergeCell ref="D60:F60"/>
    <mergeCell ref="C58:F58"/>
    <mergeCell ref="B57:F57"/>
    <mergeCell ref="B111:F111"/>
    <mergeCell ref="C75:F75"/>
    <mergeCell ref="E73:F73"/>
    <mergeCell ref="B105:F105"/>
    <mergeCell ref="C106:F106"/>
    <mergeCell ref="D76:F76"/>
    <mergeCell ref="E95:F95"/>
    <mergeCell ref="D92:F92"/>
    <mergeCell ref="C90:F90"/>
    <mergeCell ref="D77:F77"/>
  </mergeCells>
  <phoneticPr fontId="22" type="noConversion"/>
  <pageMargins left="0.39370078740157483" right="0.19685039370078741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Пользователь Windows</cp:lastModifiedBy>
  <cp:lastPrinted>2020-11-10T14:23:50Z</cp:lastPrinted>
  <dcterms:created xsi:type="dcterms:W3CDTF">2014-11-25T05:49:02Z</dcterms:created>
  <dcterms:modified xsi:type="dcterms:W3CDTF">2021-12-29T17:08:09Z</dcterms:modified>
</cp:coreProperties>
</file>