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ы\"/>
    </mc:Choice>
  </mc:AlternateContent>
  <bookViews>
    <workbookView xWindow="0" yWindow="0" windowWidth="20490" windowHeight="71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Q91" i="3" l="1"/>
  <c r="Q90" i="3" s="1"/>
  <c r="Q89" i="3" s="1"/>
  <c r="Q88" i="3" s="1"/>
  <c r="Q87" i="3" s="1"/>
  <c r="Q107" i="3"/>
  <c r="P107" i="3"/>
  <c r="P106" i="3"/>
  <c r="P101" i="3" s="1"/>
  <c r="P100" i="3" s="1"/>
  <c r="P99" i="3" s="1"/>
  <c r="Q125" i="3"/>
  <c r="P125" i="3"/>
  <c r="P124" i="3"/>
  <c r="Q64" i="3"/>
  <c r="Q67" i="3"/>
  <c r="P67" i="3"/>
  <c r="Q43" i="3"/>
  <c r="Q42" i="3" s="1"/>
  <c r="Q41" i="3" s="1"/>
  <c r="Q44" i="3"/>
  <c r="P44" i="3"/>
  <c r="P43" i="3" s="1"/>
  <c r="P42" i="3" s="1"/>
  <c r="P41" i="3" s="1"/>
  <c r="P54" i="3"/>
  <c r="P46" i="3" s="1"/>
  <c r="Q54" i="3"/>
  <c r="O44" i="3"/>
  <c r="O43" i="3"/>
  <c r="O42" i="3"/>
  <c r="O41" i="3" s="1"/>
  <c r="O25" i="3"/>
  <c r="O22" i="3"/>
  <c r="O18" i="3" s="1"/>
  <c r="O104" i="3"/>
  <c r="O103" i="3" s="1"/>
  <c r="O102" i="3" s="1"/>
  <c r="O67" i="3"/>
  <c r="O66" i="3" s="1"/>
  <c r="O65" i="3" s="1"/>
  <c r="O130" i="3"/>
  <c r="O122" i="3"/>
  <c r="O121" i="3" s="1"/>
  <c r="O120" i="3" s="1"/>
  <c r="O119" i="3" s="1"/>
  <c r="O118" i="3" s="1"/>
  <c r="O117" i="3" s="1"/>
  <c r="O125" i="3"/>
  <c r="O124" i="3"/>
  <c r="O133" i="3"/>
  <c r="O132" i="3" s="1"/>
  <c r="O107" i="3"/>
  <c r="O106" i="3"/>
  <c r="O101" i="3" s="1"/>
  <c r="O100" i="3" s="1"/>
  <c r="O99" i="3" s="1"/>
  <c r="O111" i="3"/>
  <c r="O110" i="3" s="1"/>
  <c r="P81" i="3"/>
  <c r="P80" i="3"/>
  <c r="Q81" i="3"/>
  <c r="P25" i="3"/>
  <c r="Q25" i="3"/>
  <c r="O81" i="3"/>
  <c r="O80" i="3"/>
  <c r="O79" i="3" s="1"/>
  <c r="O29" i="3"/>
  <c r="O115" i="3"/>
  <c r="O114" i="3"/>
  <c r="O39" i="3"/>
  <c r="O38" i="3" s="1"/>
  <c r="P133" i="3"/>
  <c r="P132" i="3"/>
  <c r="P85" i="3"/>
  <c r="P84" i="3" s="1"/>
  <c r="Q85" i="3"/>
  <c r="Q84" i="3"/>
  <c r="O85" i="3"/>
  <c r="O84" i="3" s="1"/>
  <c r="P29" i="3"/>
  <c r="Q29" i="3"/>
  <c r="P140" i="3"/>
  <c r="P139" i="3"/>
  <c r="P138" i="3"/>
  <c r="P137" i="3" s="1"/>
  <c r="P136" i="3" s="1"/>
  <c r="P135" i="3" s="1"/>
  <c r="Q140" i="3"/>
  <c r="Q139" i="3" s="1"/>
  <c r="Q138" i="3" s="1"/>
  <c r="Q137" i="3" s="1"/>
  <c r="Q136" i="3" s="1"/>
  <c r="Q135" i="3" s="1"/>
  <c r="O140" i="3"/>
  <c r="O139" i="3"/>
  <c r="O138" i="3"/>
  <c r="O137" i="3" s="1"/>
  <c r="O136" i="3" s="1"/>
  <c r="O135" i="3" s="1"/>
  <c r="P15" i="3"/>
  <c r="P11" i="3" s="1"/>
  <c r="Q15" i="3"/>
  <c r="Q14" i="3" s="1"/>
  <c r="Q13" i="3" s="1"/>
  <c r="Q12" i="3" s="1"/>
  <c r="O15" i="3"/>
  <c r="O11" i="3" s="1"/>
  <c r="P35" i="3"/>
  <c r="P34" i="3" s="1"/>
  <c r="P33" i="3" s="1"/>
  <c r="P32" i="3" s="1"/>
  <c r="Q35" i="3"/>
  <c r="Q34" i="3" s="1"/>
  <c r="Q33" i="3" s="1"/>
  <c r="Q32" i="3" s="1"/>
  <c r="Q10" i="3" s="1"/>
  <c r="O35" i="3"/>
  <c r="O34" i="3" s="1"/>
  <c r="O33" i="3" s="1"/>
  <c r="O32" i="3" s="1"/>
  <c r="O54" i="3"/>
  <c r="P97" i="3"/>
  <c r="Q97" i="3"/>
  <c r="O97" i="3"/>
  <c r="P128" i="3"/>
  <c r="P120" i="3" s="1"/>
  <c r="P119" i="3" s="1"/>
  <c r="P118" i="3" s="1"/>
  <c r="P117" i="3" s="1"/>
  <c r="Q128" i="3"/>
  <c r="O128" i="3"/>
  <c r="P111" i="3"/>
  <c r="P110" i="3"/>
  <c r="Q124" i="3"/>
  <c r="P66" i="3"/>
  <c r="P65" i="3" s="1"/>
  <c r="P51" i="3"/>
  <c r="P50" i="3" s="1"/>
  <c r="P22" i="3"/>
  <c r="P21" i="3" s="1"/>
  <c r="Q22" i="3"/>
  <c r="Q51" i="3"/>
  <c r="Q46" i="3" s="1"/>
  <c r="O51" i="3"/>
  <c r="O49" i="3" s="1"/>
  <c r="O48" i="3" s="1"/>
  <c r="Q66" i="3"/>
  <c r="Q65" i="3"/>
  <c r="Q63" i="3" s="1"/>
  <c r="Q74" i="3"/>
  <c r="Q73" i="3"/>
  <c r="Q72" i="3" s="1"/>
  <c r="Q70" i="3" s="1"/>
  <c r="P74" i="3"/>
  <c r="P73" i="3"/>
  <c r="P72" i="3" s="1"/>
  <c r="P70" i="3" s="1"/>
  <c r="O74" i="3"/>
  <c r="O73" i="3"/>
  <c r="O72" i="3" s="1"/>
  <c r="O70" i="3" s="1"/>
  <c r="Q106" i="3"/>
  <c r="Q101" i="3"/>
  <c r="Q100" i="3" s="1"/>
  <c r="Q99" i="3" s="1"/>
  <c r="P96" i="3"/>
  <c r="P95" i="3" s="1"/>
  <c r="P94" i="3" s="1"/>
  <c r="Q96" i="3"/>
  <c r="Q95" i="3"/>
  <c r="Q94" i="3" s="1"/>
  <c r="Q80" i="3"/>
  <c r="Q78" i="3" s="1"/>
  <c r="P60" i="3"/>
  <c r="P59" i="3"/>
  <c r="P57" i="3" s="1"/>
  <c r="Q60" i="3"/>
  <c r="Q59" i="3" s="1"/>
  <c r="Q57" i="3" s="1"/>
  <c r="O96" i="3"/>
  <c r="O95" i="3" s="1"/>
  <c r="O94" i="3" s="1"/>
  <c r="O93" i="3" s="1"/>
  <c r="O60" i="3"/>
  <c r="O59" i="3"/>
  <c r="O57" i="3" s="1"/>
  <c r="Q120" i="3"/>
  <c r="Q119" i="3"/>
  <c r="Q118" i="3" s="1"/>
  <c r="Q117" i="3" s="1"/>
  <c r="Q18" i="3"/>
  <c r="O113" i="3"/>
  <c r="Q47" i="3"/>
  <c r="Q49" i="3"/>
  <c r="Q48" i="3"/>
  <c r="Q50" i="3"/>
  <c r="O47" i="3"/>
  <c r="Q21" i="3"/>
  <c r="Q20" i="3"/>
  <c r="Q19" i="3" s="1"/>
  <c r="P20" i="3"/>
  <c r="P19" i="3" s="1"/>
  <c r="Q11" i="3"/>
  <c r="O14" i="3"/>
  <c r="O13" i="3" s="1"/>
  <c r="O12" i="3" s="1"/>
  <c r="Q56" i="3" l="1"/>
  <c r="Q93" i="3"/>
  <c r="P78" i="3"/>
  <c r="P79" i="3"/>
  <c r="P77" i="3" s="1"/>
  <c r="P76" i="3" s="1"/>
  <c r="O56" i="3"/>
  <c r="P56" i="3"/>
  <c r="O64" i="3"/>
  <c r="O63" i="3"/>
  <c r="P93" i="3"/>
  <c r="P64" i="3"/>
  <c r="P63" i="3"/>
  <c r="Q142" i="3"/>
  <c r="O50" i="3"/>
  <c r="P49" i="3"/>
  <c r="P48" i="3" s="1"/>
  <c r="Q79" i="3"/>
  <c r="Q77" i="3" s="1"/>
  <c r="Q76" i="3" s="1"/>
  <c r="Q9" i="3" s="1"/>
  <c r="P18" i="3"/>
  <c r="P10" i="3" s="1"/>
  <c r="O20" i="3"/>
  <c r="O19" i="3" s="1"/>
  <c r="O37" i="3"/>
  <c r="O10" i="3" s="1"/>
  <c r="O9" i="3" s="1"/>
  <c r="O21" i="3"/>
  <c r="O46" i="3"/>
  <c r="O142" i="3" s="1"/>
  <c r="P47" i="3"/>
  <c r="O78" i="3"/>
  <c r="O77" i="3" s="1"/>
  <c r="O76" i="3" s="1"/>
  <c r="P14" i="3"/>
  <c r="P13" i="3" s="1"/>
  <c r="P12" i="3" s="1"/>
  <c r="P142" i="3" l="1"/>
  <c r="P9" i="3"/>
</calcChain>
</file>

<file path=xl/sharedStrings.xml><?xml version="1.0" encoding="utf-8"?>
<sst xmlns="http://schemas.openxmlformats.org/spreadsheetml/2006/main" count="175" uniqueCount="98">
  <si>
    <t/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</si>
  <si>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</si>
  <si>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</si>
  <si>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</si>
  <si>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</si>
  <si>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</si>
  <si>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</si>
  <si>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</si>
  <si>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</si>
  <si>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</si>
  <si>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</si>
  <si>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</si>
  <si>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</si>
  <si>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</si>
  <si>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</si>
  <si>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</si>
  <si>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</si>
  <si>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</si>
  <si>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</si>
  <si>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</si>
  <si>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</si>
  <si>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</si>
  <si>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</si>
  <si>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</si>
  <si>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</si>
  <si>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</si>
  <si>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</si>
  <si>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</si>
  <si>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</si>
  <si>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>Приложение № 8</t>
  </si>
  <si>
    <t>КВСР</t>
  </si>
  <si>
    <t>ИТОГО РАСХОДОВ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</si>
  <si>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</si>
  <si>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Прочая закупка товаров, работ и услуг для государственных (муниципальных) нужд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</si>
  <si>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</si>
  <si>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</si>
  <si>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</si>
  <si>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</si>
  <si>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</si>
  <si>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</si>
  <si>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</si>
  <si>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</si>
  <si>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</si>
  <si>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</si>
  <si>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</si>
  <si>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</si>
  <si>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</si>
  <si>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</si>
  <si>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</si>
  <si>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</si>
  <si>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</si>
  <si>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</si>
  <si>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</si>
  <si>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</si>
  <si>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</si>
  <si>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</si>
  <si>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</si>
  <si>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</si>
  <si>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</si>
  <si>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</si>
  <si>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иных платежей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</si>
  <si>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</si>
  <si>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</si>
  <si>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Уплата налога на имущество организаций и земельного налога</t>
  </si>
  <si>
    <t>Расходы бюджета - ВСЕГО В том числе:</t>
  </si>
  <si>
    <t>Осуществление первичного воинского учета на территориях, где отсутствуют военные комиссариаты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</si>
  <si>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</si>
  <si>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</si>
  <si>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</si>
  <si>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627А155190</t>
  </si>
  <si>
    <t>Закупка товаров, работ, услуг в целях капитального ремонта государственного (муниципального) имущества</t>
  </si>
  <si>
    <t>Государственная поддержка отрасли культуры</t>
  </si>
  <si>
    <t>Другие вопросы в области национальной экономики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</si>
  <si>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</si>
  <si>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62А0000000</t>
  </si>
  <si>
    <t>62Б0000000</t>
  </si>
  <si>
    <t>Подпрограмма ""Комплексное освоение сельских территорий"</t>
  </si>
  <si>
    <t>62Б00L5760</t>
  </si>
  <si>
    <t>Обеспечение комплексного развития сельских территорий</t>
  </si>
  <si>
    <t xml:space="preserve">Закупка энергетических ресурсов </t>
  </si>
  <si>
    <t xml:space="preserve">к решению Совета депутатов </t>
  </si>
  <si>
    <t>626П5S1401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</si>
  <si>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</si>
  <si>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Повышение заработной платы работников муниципальных учреждений культуры</t>
  </si>
  <si>
    <t>Финансирование социально-значимых мероприятий</t>
  </si>
  <si>
    <t>Резервные средства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</si>
  <si>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</si>
  <si>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</si>
  <si>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</si>
  <si>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</si>
  <si>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>Капитальные вложения в объекты муниципальной собственности за счет средств местного бюджета</t>
  </si>
  <si>
    <t>Капитальные вложения в объекты государственной (муниципальной) собственности</t>
  </si>
  <si>
    <t>Другие общегосударственные вопросы</t>
  </si>
  <si>
    <t>Членские взносы в Совет (ассоциацию) муниципальных образований</t>
  </si>
  <si>
    <t>Ведомственная структура расходов местного бюджета на 2022 год и плановый период 2023-2024 годов</t>
  </si>
  <si>
    <t>62А00S1510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</si>
  <si>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</si>
  <si>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 xml:space="preserve">Новочеркасского сельсовета Саракташского района                Оренбургской области                               №  67 от 26.11.2021года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</si>
</sst>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#,##0.00;[Red]\-#,##0.00;0.00"/>
    <numFmt numFmtId="173" formatCode="000"/>
    <numFmt numFmtId="174" formatCode="00"/>
    <numFmt numFmtId="175" formatCode="0000"/>
    <numFmt numFmtId="176" formatCode="0000000000"/>
    <numFmt numFmtId="177" formatCode="0000000"/>
    <numFmt numFmtId="178" formatCode="0.00;[Red]0.00"/>
    <numFmt numFmtId="179" formatCode="#,##0.00_ ;[Red]\-#,##0.00\ 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Font="1" applyAlignment="1" applyProtection="1"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73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1" xfId="1" applyNumberFormat="1" applyFont="1" applyFill="1" applyBorder="1" applyAlignment="1" applyProtection="1">
      <alignment horizontal="right" wrapText="1"/>
      <protection hidden="1"/>
    </xf>
    <xf numFmtId="17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8" fillId="0" borderId="1" xfId="1" applyNumberFormat="1" applyFont="1" applyFill="1" applyBorder="1" applyAlignment="1" applyProtection="1">
      <alignment wrapText="1"/>
      <protection hidden="1"/>
    </xf>
    <xf numFmtId="173" fontId="8" fillId="0" borderId="1" xfId="1" applyNumberFormat="1" applyFont="1" applyFill="1" applyBorder="1" applyAlignment="1" applyProtection="1">
      <alignment horizontal="right" wrapText="1"/>
      <protection hidden="1"/>
    </xf>
    <xf numFmtId="173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74" fontId="8" fillId="0" borderId="1" xfId="1" applyNumberFormat="1" applyFont="1" applyFill="1" applyBorder="1" applyAlignment="1" applyProtection="1">
      <alignment wrapText="1"/>
      <protection hidden="1"/>
    </xf>
    <xf numFmtId="0" fontId="8" fillId="0" borderId="3" xfId="1" applyNumberFormat="1" applyFont="1" applyFill="1" applyBorder="1" applyAlignment="1" applyProtection="1">
      <alignment wrapText="1"/>
      <protection hidden="1"/>
    </xf>
    <xf numFmtId="174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Font="1" applyFill="1" applyAlignment="1" applyProtection="1">
      <protection hidden="1"/>
    </xf>
    <xf numFmtId="0" fontId="0" fillId="0" borderId="0" xfId="0" applyFill="1"/>
    <xf numFmtId="172" fontId="7" fillId="0" borderId="1" xfId="1" applyNumberFormat="1" applyFont="1" applyFill="1" applyBorder="1" applyAlignment="1" applyProtection="1">
      <protection hidden="1"/>
    </xf>
    <xf numFmtId="172" fontId="8" fillId="0" borderId="1" xfId="1" applyNumberFormat="1" applyFont="1" applyFill="1" applyBorder="1" applyAlignment="1" applyProtection="1">
      <protection hidden="1"/>
    </xf>
    <xf numFmtId="175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top" wrapText="1"/>
      <protection hidden="1"/>
    </xf>
    <xf numFmtId="0" fontId="7" fillId="0" borderId="4" xfId="1" applyNumberFormat="1" applyFont="1" applyFill="1" applyBorder="1" applyAlignment="1" applyProtection="1">
      <alignment horizontal="right" vertical="top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72" fontId="7" fillId="0" borderId="5" xfId="1" applyNumberFormat="1" applyFont="1" applyFill="1" applyBorder="1" applyAlignment="1" applyProtection="1">
      <protection hidden="1"/>
    </xf>
    <xf numFmtId="172" fontId="8" fillId="0" borderId="5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horizontal="justify" vertical="justify"/>
      <protection hidden="1"/>
    </xf>
    <xf numFmtId="0" fontId="8" fillId="0" borderId="3" xfId="1" applyNumberFormat="1" applyFont="1" applyFill="1" applyBorder="1" applyAlignment="1" applyProtection="1">
      <alignment horizontal="right" wrapText="1"/>
      <protection hidden="1"/>
    </xf>
    <xf numFmtId="4" fontId="7" fillId="0" borderId="3" xfId="1" applyNumberFormat="1" applyFont="1" applyFill="1" applyBorder="1" applyAlignment="1" applyProtection="1">
      <protection hidden="1"/>
    </xf>
    <xf numFmtId="173" fontId="8" fillId="2" borderId="1" xfId="1" applyNumberFormat="1" applyFont="1" applyFill="1" applyBorder="1" applyAlignment="1" applyProtection="1">
      <alignment wrapText="1"/>
      <protection hidden="1"/>
    </xf>
    <xf numFmtId="174" fontId="8" fillId="2" borderId="1" xfId="1" applyNumberFormat="1" applyFont="1" applyFill="1" applyBorder="1" applyAlignment="1" applyProtection="1">
      <alignment wrapText="1"/>
      <protection hidden="1"/>
    </xf>
    <xf numFmtId="173" fontId="8" fillId="2" borderId="1" xfId="1" applyNumberFormat="1" applyFont="1" applyFill="1" applyBorder="1" applyAlignment="1" applyProtection="1">
      <alignment horizontal="right" wrapText="1"/>
      <protection hidden="1"/>
    </xf>
    <xf numFmtId="172" fontId="8" fillId="2" borderId="1" xfId="1" applyNumberFormat="1" applyFont="1" applyFill="1" applyBorder="1" applyAlignment="1" applyProtection="1">
      <protection hidden="1"/>
    </xf>
    <xf numFmtId="172" fontId="8" fillId="2" borderId="5" xfId="1" applyNumberFormat="1" applyFont="1" applyFill="1" applyBorder="1" applyAlignment="1" applyProtection="1">
      <protection hidden="1"/>
    </xf>
    <xf numFmtId="172" fontId="7" fillId="2" borderId="1" xfId="1" applyNumberFormat="1" applyFont="1" applyFill="1" applyBorder="1" applyAlignment="1" applyProtection="1">
      <protection hidden="1"/>
    </xf>
    <xf numFmtId="172" fontId="7" fillId="2" borderId="5" xfId="1" applyNumberFormat="1" applyFont="1" applyFill="1" applyBorder="1" applyAlignment="1" applyProtection="1">
      <protection hidden="1"/>
    </xf>
    <xf numFmtId="173" fontId="7" fillId="2" borderId="1" xfId="1" applyNumberFormat="1" applyFont="1" applyFill="1" applyBorder="1" applyAlignment="1" applyProtection="1">
      <alignment wrapText="1"/>
      <protection hidden="1"/>
    </xf>
    <xf numFmtId="174" fontId="7" fillId="2" borderId="1" xfId="1" applyNumberFormat="1" applyFont="1" applyFill="1" applyBorder="1" applyAlignment="1" applyProtection="1">
      <alignment wrapText="1"/>
      <protection hidden="1"/>
    </xf>
    <xf numFmtId="173" fontId="7" fillId="2" borderId="1" xfId="1" applyNumberFormat="1" applyFont="1" applyFill="1" applyBorder="1" applyAlignment="1" applyProtection="1">
      <alignment horizontal="right" wrapText="1"/>
      <protection hidden="1"/>
    </xf>
    <xf numFmtId="173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77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7" xfId="1" applyNumberFormat="1" applyFont="1" applyFill="1" applyBorder="1" applyAlignment="1" applyProtection="1">
      <alignment vertical="justify" wrapText="1"/>
      <protection hidden="1"/>
    </xf>
    <xf numFmtId="177" fontId="9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7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/>
    <xf numFmtId="0" fontId="10" fillId="0" borderId="0" xfId="0" applyFont="1"/>
    <xf numFmtId="176" fontId="8" fillId="0" borderId="1" xfId="1" applyNumberFormat="1" applyFont="1" applyFill="1" applyBorder="1" applyAlignment="1" applyProtection="1">
      <alignment horizontal="right"/>
      <protection hidden="1"/>
    </xf>
    <xf numFmtId="176" fontId="7" fillId="2" borderId="1" xfId="1" applyNumberFormat="1" applyFont="1" applyFill="1" applyBorder="1" applyAlignment="1" applyProtection="1">
      <alignment horizontal="right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0" applyFont="1"/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6" fontId="16" fillId="0" borderId="1" xfId="0" applyNumberFormat="1" applyFont="1" applyBorder="1"/>
    <xf numFmtId="0" fontId="8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 applyAlignment="1">
      <alignment horizontal="right"/>
    </xf>
    <xf numFmtId="0" fontId="16" fillId="0" borderId="0" xfId="0" applyFont="1"/>
    <xf numFmtId="0" fontId="7" fillId="0" borderId="0" xfId="1" applyNumberFormat="1" applyFont="1" applyFill="1" applyAlignment="1" applyProtection="1">
      <alignment horizontal="justify" vertical="justify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7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173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0" xfId="0" applyFont="1"/>
    <xf numFmtId="0" fontId="7" fillId="0" borderId="11" xfId="1" applyNumberFormat="1" applyFont="1" applyFill="1" applyBorder="1" applyAlignment="1" applyProtection="1">
      <alignment horizontal="center" vertical="top" wrapText="1"/>
      <protection hidden="1"/>
    </xf>
    <xf numFmtId="174" fontId="7" fillId="0" borderId="11" xfId="1" applyNumberFormat="1" applyFont="1" applyFill="1" applyBorder="1" applyAlignment="1" applyProtection="1">
      <alignment vertical="top" wrapText="1"/>
      <protection hidden="1"/>
    </xf>
    <xf numFmtId="176" fontId="7" fillId="0" borderId="1" xfId="1" applyNumberFormat="1" applyFont="1" applyFill="1" applyBorder="1" applyAlignment="1" applyProtection="1">
      <alignment vertical="top"/>
      <protection hidden="1"/>
    </xf>
    <xf numFmtId="173" fontId="7" fillId="0" borderId="1" xfId="1" applyNumberFormat="1" applyFont="1" applyFill="1" applyBorder="1" applyAlignment="1" applyProtection="1">
      <alignment vertical="top" wrapText="1"/>
      <protection hidden="1"/>
    </xf>
    <xf numFmtId="173" fontId="8" fillId="0" borderId="1" xfId="1" applyNumberFormat="1" applyFont="1" applyFill="1" applyBorder="1" applyAlignment="1" applyProtection="1">
      <alignment horizontal="right"/>
      <protection hidden="1"/>
    </xf>
    <xf numFmtId="178" fontId="8" fillId="0" borderId="1" xfId="1" applyNumberFormat="1" applyFont="1" applyFill="1" applyBorder="1" applyAlignment="1" applyProtection="1">
      <protection hidden="1"/>
    </xf>
    <xf numFmtId="0" fontId="18" fillId="0" borderId="0" xfId="0" applyFont="1"/>
    <xf numFmtId="179" fontId="7" fillId="0" borderId="3" xfId="1" applyNumberFormat="1" applyFont="1" applyFill="1" applyBorder="1" applyAlignment="1" applyProtection="1">
      <protection hidden="1"/>
    </xf>
    <xf numFmtId="0" fontId="16" fillId="0" borderId="12" xfId="0" applyFont="1" applyBorder="1" applyAlignment="1">
      <alignment horizontal="center" vertical="center" wrapText="1"/>
    </xf>
    <xf numFmtId="175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vertical="justify" wrapText="1"/>
      <protection hidden="1"/>
    </xf>
    <xf numFmtId="174" fontId="8" fillId="0" borderId="1" xfId="1" applyNumberFormat="1" applyFont="1" applyFill="1" applyBorder="1" applyAlignment="1" applyProtection="1">
      <alignment vertical="justify" wrapText="1"/>
      <protection hidden="1"/>
    </xf>
    <xf numFmtId="174" fontId="7" fillId="0" borderId="1" xfId="1" applyNumberFormat="1" applyFont="1" applyFill="1" applyBorder="1" applyAlignment="1" applyProtection="1">
      <alignment vertical="top" wrapText="1"/>
      <protection hidden="1"/>
    </xf>
    <xf numFmtId="176" fontId="8" fillId="0" borderId="1" xfId="1" applyNumberFormat="1" applyFont="1" applyFill="1" applyBorder="1" applyAlignment="1" applyProtection="1">
      <alignment horizontal="right" vertical="top"/>
      <protection hidden="1"/>
    </xf>
    <xf numFmtId="173" fontId="7" fillId="0" borderId="1" xfId="1" applyNumberFormat="1" applyFont="1" applyFill="1" applyBorder="1" applyAlignment="1" applyProtection="1">
      <alignment horizontal="right" vertical="top" wrapText="1"/>
      <protection hidden="1"/>
    </xf>
    <xf numFmtId="172" fontId="7" fillId="0" borderId="1" xfId="1" applyNumberFormat="1" applyFont="1" applyFill="1" applyBorder="1" applyAlignment="1" applyProtection="1">
      <alignment vertical="top"/>
      <protection hidden="1"/>
    </xf>
    <xf numFmtId="173" fontId="7" fillId="0" borderId="1" xfId="1" applyNumberFormat="1" applyFont="1" applyFill="1" applyBorder="1" applyAlignment="1" applyProtection="1">
      <alignment vertical="center" wrapText="1"/>
      <protection hidden="1"/>
    </xf>
    <xf numFmtId="174" fontId="7" fillId="0" borderId="1" xfId="1" applyNumberFormat="1" applyFont="1" applyFill="1" applyBorder="1" applyAlignment="1" applyProtection="1">
      <alignment vertical="center" wrapText="1"/>
      <protection hidden="1"/>
    </xf>
    <xf numFmtId="176" fontId="16" fillId="0" borderId="1" xfId="0" applyNumberFormat="1" applyFont="1" applyBorder="1" applyAlignment="1">
      <alignment vertical="center"/>
    </xf>
    <xf numFmtId="172" fontId="7" fillId="0" borderId="1" xfId="1" applyNumberFormat="1" applyFont="1" applyFill="1" applyBorder="1" applyAlignment="1" applyProtection="1">
      <alignment vertical="center"/>
      <protection hidden="1"/>
    </xf>
    <xf numFmtId="0" fontId="0" fillId="2" borderId="0" xfId="0" applyFill="1"/>
    <xf numFmtId="0" fontId="10" fillId="0" borderId="1" xfId="0" applyFont="1" applyBorder="1" applyAlignment="1">
      <alignment horizontal="center"/>
    </xf>
    <xf numFmtId="173" fontId="20" fillId="0" borderId="1" xfId="1" applyNumberFormat="1" applyFont="1" applyFill="1" applyBorder="1" applyAlignment="1" applyProtection="1">
      <alignment wrapText="1"/>
      <protection hidden="1"/>
    </xf>
    <xf numFmtId="174" fontId="20" fillId="0" borderId="1" xfId="1" applyNumberFormat="1" applyFont="1" applyFill="1" applyBorder="1" applyAlignment="1" applyProtection="1">
      <alignment wrapText="1"/>
      <protection hidden="1"/>
    </xf>
    <xf numFmtId="0" fontId="19" fillId="0" borderId="1" xfId="0" applyFont="1" applyBorder="1" applyAlignment="1">
      <alignment horizontal="right"/>
    </xf>
    <xf numFmtId="173" fontId="20" fillId="0" borderId="1" xfId="1" applyNumberFormat="1" applyFont="1" applyFill="1" applyBorder="1" applyAlignment="1" applyProtection="1">
      <alignment horizontal="right" wrapText="1"/>
      <protection hidden="1"/>
    </xf>
    <xf numFmtId="172" fontId="8" fillId="0" borderId="7" xfId="1" applyNumberFormat="1" applyFont="1" applyFill="1" applyBorder="1" applyAlignment="1" applyProtection="1">
      <protection hidden="1"/>
    </xf>
    <xf numFmtId="173" fontId="7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0" applyFont="1" applyBorder="1" applyAlignment="1">
      <alignment horizontal="left" wrapText="1"/>
    </xf>
    <xf numFmtId="0" fontId="2" fillId="2" borderId="0" xfId="1" applyFont="1" applyFill="1"/>
    <xf numFmtId="172" fontId="8" fillId="2" borderId="7" xfId="1" applyNumberFormat="1" applyFont="1" applyFill="1" applyBorder="1" applyAlignment="1" applyProtection="1">
      <protection hidden="1"/>
    </xf>
    <xf numFmtId="176" fontId="8" fillId="0" borderId="1" xfId="1" applyNumberFormat="1" applyFont="1" applyFill="1" applyBorder="1" applyAlignment="1" applyProtection="1">
      <protection hidden="1"/>
    </xf>
    <xf numFmtId="0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2" borderId="7" xfId="1" applyNumberFormat="1" applyFont="1" applyFill="1" applyBorder="1" applyAlignment="1" applyProtection="1">
      <alignment horizontal="center" vertical="justify" wrapText="1"/>
      <protection hidden="1"/>
    </xf>
    <xf numFmtId="0" fontId="8" fillId="2" borderId="8" xfId="1" applyNumberFormat="1" applyFont="1" applyFill="1" applyBorder="1" applyAlignment="1" applyProtection="1">
      <alignment horizontal="center" vertical="justify" wrapText="1"/>
      <protection hidden="1"/>
    </xf>
    <xf numFmtId="0" fontId="8" fillId="2" borderId="10" xfId="1" applyNumberFormat="1" applyFont="1" applyFill="1" applyBorder="1" applyAlignment="1" applyProtection="1">
      <alignment horizontal="center" vertical="justify" wrapText="1"/>
      <protection hidden="1"/>
    </xf>
    <xf numFmtId="173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7" fontId="11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11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11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173" fontId="7" fillId="0" borderId="9" xfId="1" applyNumberFormat="1" applyFont="1" applyFill="1" applyBorder="1" applyAlignment="1" applyProtection="1">
      <alignment vertical="justify" wrapText="1"/>
      <protection hidden="1"/>
    </xf>
    <xf numFmtId="173" fontId="7" fillId="0" borderId="8" xfId="1" applyNumberFormat="1" applyFont="1" applyFill="1" applyBorder="1" applyAlignment="1" applyProtection="1">
      <alignment vertical="justify" wrapText="1"/>
      <protection hidden="1"/>
    </xf>
    <xf numFmtId="173" fontId="7" fillId="0" borderId="10" xfId="1" applyNumberFormat="1" applyFont="1" applyFill="1" applyBorder="1" applyAlignment="1" applyProtection="1">
      <alignment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4" xfId="1" applyNumberFormat="1" applyFont="1" applyFill="1" applyBorder="1" applyAlignment="1" applyProtection="1">
      <alignment horizontal="center" vertical="justify"/>
      <protection hidden="1"/>
    </xf>
    <xf numFmtId="0" fontId="7" fillId="0" borderId="15" xfId="1" applyNumberFormat="1" applyFont="1" applyFill="1" applyBorder="1" applyAlignment="1" applyProtection="1">
      <alignment horizontal="center" vertical="justify"/>
      <protection hidden="1"/>
    </xf>
    <xf numFmtId="0" fontId="7" fillId="0" borderId="16" xfId="1" applyNumberFormat="1" applyFont="1" applyFill="1" applyBorder="1" applyAlignment="1" applyProtection="1">
      <alignment horizontal="center" vertical="justify"/>
      <protection hidden="1"/>
    </xf>
    <xf numFmtId="173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13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13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13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Font="1" applyBorder="1" applyAlignment="1">
      <alignment horizontal="left" vertical="distributed"/>
    </xf>
    <xf numFmtId="0" fontId="0" fillId="0" borderId="8" xfId="0" applyFont="1" applyBorder="1" applyAlignment="1">
      <alignment horizontal="left" vertical="distributed"/>
    </xf>
    <xf numFmtId="0" fontId="0" fillId="0" borderId="10" xfId="0" applyFont="1" applyBorder="1" applyAlignment="1">
      <alignment horizontal="left" vertical="distributed"/>
    </xf>
    <xf numFmtId="0" fontId="21" fillId="0" borderId="1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1" fillId="0" borderId="8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" xfId="0" applyFont="1" applyBorder="1" applyAlignment="1">
      <alignment horizontal="left" wrapText="1"/>
    </xf>
    <xf numFmtId="0" fontId="7" fillId="0" borderId="13" xfId="1" applyNumberFormat="1" applyFont="1" applyFill="1" applyBorder="1" applyAlignment="1" applyProtection="1">
      <alignment horizontal="center" vertical="justify"/>
      <protection hidden="1"/>
    </xf>
    <xf numFmtId="0" fontId="7" fillId="0" borderId="4" xfId="1" applyNumberFormat="1" applyFont="1" applyFill="1" applyBorder="1" applyAlignment="1" applyProtection="1">
      <alignment horizontal="center" vertical="justify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9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177" fontId="11" fillId="2" borderId="7" xfId="1" applyNumberFormat="1" applyFont="1" applyFill="1" applyBorder="1" applyAlignment="1" applyProtection="1">
      <alignment horizontal="left" vertical="justify" wrapText="1"/>
      <protection hidden="1"/>
    </xf>
    <xf numFmtId="177" fontId="11" fillId="2" borderId="8" xfId="1" applyNumberFormat="1" applyFont="1" applyFill="1" applyBorder="1" applyAlignment="1" applyProtection="1">
      <alignment horizontal="left" vertical="justify" wrapText="1"/>
      <protection hidden="1"/>
    </xf>
    <xf numFmtId="177" fontId="11" fillId="2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vertical="center" wrapText="1"/>
      <protection hidden="1"/>
    </xf>
    <xf numFmtId="177" fontId="9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9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9" fillId="0" borderId="10" xfId="1" applyNumberFormat="1" applyFont="1" applyFill="1" applyBorder="1" applyAlignment="1" applyProtection="1">
      <alignment horizontal="left" vertical="justify" wrapText="1"/>
      <protection hidden="1"/>
    </xf>
    <xf numFmtId="177" fontId="9" fillId="2" borderId="7" xfId="1" applyNumberFormat="1" applyFont="1" applyFill="1" applyBorder="1" applyAlignment="1" applyProtection="1">
      <alignment horizontal="left" vertical="justify" wrapText="1"/>
      <protection hidden="1"/>
    </xf>
    <xf numFmtId="177" fontId="9" fillId="2" borderId="8" xfId="1" applyNumberFormat="1" applyFont="1" applyFill="1" applyBorder="1" applyAlignment="1" applyProtection="1">
      <alignment horizontal="left" vertical="justify" wrapText="1"/>
      <protection hidden="1"/>
    </xf>
    <xf numFmtId="177" fontId="9" fillId="2" borderId="10" xfId="1" applyNumberFormat="1" applyFont="1" applyFill="1" applyBorder="1" applyAlignment="1" applyProtection="1">
      <alignment horizontal="left" vertical="justify" wrapText="1"/>
      <protection hidden="1"/>
    </xf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0" fontId="0" fillId="0" borderId="0" xfId="0" applyFill="1" applyAlignment="1">
      <alignment wrapText="1"/>
    </xf>
    <xf numFmtId="0" fontId="8" fillId="0" borderId="1" xfId="1" applyNumberFormat="1" applyFont="1" applyFill="1" applyBorder="1" applyAlignment="1" applyProtection="1">
      <alignment wrapText="1"/>
      <protection hidden="1"/>
    </xf>
    <xf numFmtId="0" fontId="8" fillId="0" borderId="7" xfId="1" applyNumberFormat="1" applyFont="1" applyFill="1" applyBorder="1" applyAlignment="1" applyProtection="1">
      <alignment vertical="justify" wrapText="1"/>
      <protection hidden="1"/>
    </xf>
    <xf numFmtId="0" fontId="8" fillId="0" borderId="8" xfId="1" applyNumberFormat="1" applyFont="1" applyFill="1" applyBorder="1" applyAlignment="1" applyProtection="1">
      <alignment vertical="justify" wrapText="1"/>
      <protection hidden="1"/>
    </xf>
    <xf numFmtId="0" fontId="8" fillId="0" borderId="10" xfId="1" applyNumberFormat="1" applyFont="1" applyFill="1" applyBorder="1" applyAlignment="1" applyProtection="1">
      <alignment vertical="justify" wrapText="1"/>
      <protection hidden="1"/>
    </xf>
    <xf numFmtId="0" fontId="12" fillId="0" borderId="7" xfId="0" applyFont="1" applyBorder="1" applyAlignment="1">
      <alignment horizontal="left" vertical="distributed"/>
    </xf>
    <xf numFmtId="0" fontId="12" fillId="0" borderId="8" xfId="0" applyFont="1" applyBorder="1" applyAlignment="1">
      <alignment horizontal="left" vertical="distributed"/>
    </xf>
    <xf numFmtId="0" fontId="12" fillId="0" borderId="10" xfId="0" applyFont="1" applyBorder="1" applyAlignment="1">
      <alignment horizontal="left" vertical="distributed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zoomScale="96" zoomScaleNormal="96" workbookViewId="0">
      <selection activeCell="A4" sqref="A4:Q5"/>
    </sheetView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27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6" t="s">
        <v>29</v>
      </c>
      <c r="N1" s="5"/>
      <c r="O1" s="7"/>
      <c r="P1" s="7"/>
    </row>
    <row r="2" spans="1:17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8"/>
      <c r="K2" s="8"/>
      <c r="L2" s="8"/>
      <c r="M2" s="26" t="s">
        <v>80</v>
      </c>
      <c r="N2" s="4"/>
      <c r="O2" s="7"/>
      <c r="P2" s="7"/>
    </row>
    <row r="3" spans="1:17" ht="51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8"/>
      <c r="K3" s="8"/>
      <c r="L3" s="8"/>
      <c r="M3" s="183" t="s">
        <v>97</v>
      </c>
      <c r="N3" s="184"/>
      <c r="O3" s="184"/>
      <c r="P3" s="107"/>
      <c r="Q3" s="98"/>
    </row>
    <row r="4" spans="1:17" ht="18.75" customHeight="1" x14ac:dyDescent="0.25">
      <c r="A4" s="159" t="s">
        <v>94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9.149999999999999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18.75" x14ac:dyDescent="0.25">
      <c r="A6" s="2" t="s">
        <v>0</v>
      </c>
      <c r="B6" s="2"/>
      <c r="C6" s="2"/>
      <c r="D6" s="2"/>
      <c r="E6" s="2"/>
      <c r="F6" s="2"/>
      <c r="G6" s="2"/>
      <c r="H6" s="2"/>
      <c r="I6" s="2"/>
      <c r="J6" s="9"/>
      <c r="K6" s="9"/>
      <c r="L6" s="9"/>
      <c r="M6" s="10"/>
      <c r="N6" s="10"/>
      <c r="O6" s="6"/>
      <c r="P6" s="6"/>
    </row>
    <row r="7" spans="1:17" ht="15.75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3"/>
      <c r="K7" s="73"/>
      <c r="L7" s="73"/>
      <c r="M7" s="74"/>
      <c r="N7" s="74"/>
      <c r="O7" s="75"/>
      <c r="P7" s="75"/>
      <c r="Q7" s="77"/>
    </row>
    <row r="8" spans="1:17" ht="29.25" customHeight="1" x14ac:dyDescent="0.25">
      <c r="A8" s="163" t="s">
        <v>28</v>
      </c>
      <c r="B8" s="164"/>
      <c r="C8" s="164"/>
      <c r="D8" s="164"/>
      <c r="E8" s="164"/>
      <c r="F8" s="164"/>
      <c r="G8" s="164"/>
      <c r="H8" s="164"/>
      <c r="I8" s="164"/>
      <c r="J8" s="31" t="s">
        <v>30</v>
      </c>
      <c r="K8" s="31" t="s">
        <v>27</v>
      </c>
      <c r="L8" s="31" t="s">
        <v>26</v>
      </c>
      <c r="M8" s="32" t="s">
        <v>25</v>
      </c>
      <c r="N8" s="32" t="s">
        <v>24</v>
      </c>
      <c r="O8" s="33">
        <v>2022</v>
      </c>
      <c r="P8" s="33">
        <v>2023</v>
      </c>
      <c r="Q8" s="86">
        <v>2024</v>
      </c>
    </row>
    <row r="9" spans="1:17" ht="19.149999999999999" customHeight="1" thickBot="1" x14ac:dyDescent="0.3">
      <c r="A9" s="167" t="s">
        <v>64</v>
      </c>
      <c r="B9" s="168"/>
      <c r="C9" s="168"/>
      <c r="D9" s="168"/>
      <c r="E9" s="168"/>
      <c r="F9" s="168"/>
      <c r="G9" s="168"/>
      <c r="H9" s="168"/>
      <c r="I9" s="169"/>
      <c r="J9" s="78">
        <v>232</v>
      </c>
      <c r="K9" s="79">
        <v>0</v>
      </c>
      <c r="L9" s="79">
        <v>0</v>
      </c>
      <c r="M9" s="80">
        <v>0</v>
      </c>
      <c r="N9" s="81">
        <v>0</v>
      </c>
      <c r="O9" s="38">
        <f>O10+O46+O56+O76+O93+O117+O135</f>
        <v>13787910</v>
      </c>
      <c r="P9" s="38">
        <f>P10+P46+P56+P76+P93+P117+P135</f>
        <v>13219500</v>
      </c>
      <c r="Q9" s="38">
        <f>Q10+Q46+Q56+Q76+Q93+Q117+Q135</f>
        <v>13695300</v>
      </c>
    </row>
    <row r="10" spans="1:17" ht="18.75" customHeight="1" x14ac:dyDescent="0.25">
      <c r="A10" s="165" t="s">
        <v>23</v>
      </c>
      <c r="B10" s="166"/>
      <c r="C10" s="166"/>
      <c r="D10" s="166"/>
      <c r="E10" s="166"/>
      <c r="F10" s="166"/>
      <c r="G10" s="166"/>
      <c r="H10" s="166"/>
      <c r="I10" s="166"/>
      <c r="J10" s="11">
        <v>232</v>
      </c>
      <c r="K10" s="21">
        <v>1</v>
      </c>
      <c r="L10" s="21">
        <v>0</v>
      </c>
      <c r="M10" s="55">
        <v>0</v>
      </c>
      <c r="N10" s="12">
        <v>0</v>
      </c>
      <c r="O10" s="28">
        <f>O11+O18+O32+O37+O41</f>
        <v>4966441</v>
      </c>
      <c r="P10" s="28">
        <f>P11+P18+P32+P37+P41</f>
        <v>4963700</v>
      </c>
      <c r="Q10" s="28">
        <f>Q11+Q18+Q32+Q37+Q41</f>
        <v>4963700</v>
      </c>
    </row>
    <row r="11" spans="1:17" ht="60.75" customHeight="1" x14ac:dyDescent="0.25">
      <c r="A11" s="22"/>
      <c r="B11" s="13"/>
      <c r="C11" s="148" t="s">
        <v>22</v>
      </c>
      <c r="D11" s="148"/>
      <c r="E11" s="148"/>
      <c r="F11" s="148"/>
      <c r="G11" s="148"/>
      <c r="H11" s="148"/>
      <c r="I11" s="148"/>
      <c r="J11" s="11">
        <v>232</v>
      </c>
      <c r="K11" s="21">
        <v>1</v>
      </c>
      <c r="L11" s="21">
        <v>2</v>
      </c>
      <c r="M11" s="55">
        <v>0</v>
      </c>
      <c r="N11" s="12">
        <v>0</v>
      </c>
      <c r="O11" s="28">
        <f>O15</f>
        <v>1208400</v>
      </c>
      <c r="P11" s="28">
        <f>P15</f>
        <v>1208400</v>
      </c>
      <c r="Q11" s="34">
        <f>Q15</f>
        <v>1208400</v>
      </c>
    </row>
    <row r="12" spans="1:17" ht="109.5" customHeight="1" x14ac:dyDescent="0.25">
      <c r="A12" s="22"/>
      <c r="B12" s="13"/>
      <c r="C12" s="23"/>
      <c r="D12" s="138" t="s">
        <v>66</v>
      </c>
      <c r="E12" s="133"/>
      <c r="F12" s="133"/>
      <c r="G12" s="133"/>
      <c r="H12" s="133"/>
      <c r="I12" s="134"/>
      <c r="J12" s="11">
        <v>232</v>
      </c>
      <c r="K12" s="21">
        <v>1</v>
      </c>
      <c r="L12" s="21">
        <v>2</v>
      </c>
      <c r="M12" s="64">
        <v>6200000000</v>
      </c>
      <c r="N12" s="12">
        <v>0</v>
      </c>
      <c r="O12" s="28">
        <f t="shared" ref="O12:Q14" si="0">O13</f>
        <v>1208400</v>
      </c>
      <c r="P12" s="28">
        <f t="shared" si="0"/>
        <v>1208400</v>
      </c>
      <c r="Q12" s="28">
        <f t="shared" si="0"/>
        <v>1208400</v>
      </c>
    </row>
    <row r="13" spans="1:17" ht="60" customHeight="1" x14ac:dyDescent="0.25">
      <c r="A13" s="22"/>
      <c r="B13" s="13"/>
      <c r="C13" s="23"/>
      <c r="D13" s="149" t="s">
        <v>88</v>
      </c>
      <c r="E13" s="150"/>
      <c r="F13" s="150"/>
      <c r="G13" s="150"/>
      <c r="H13" s="150"/>
      <c r="I13" s="151"/>
      <c r="J13" s="14">
        <v>232</v>
      </c>
      <c r="K13" s="19">
        <v>1</v>
      </c>
      <c r="L13" s="19">
        <v>2</v>
      </c>
      <c r="M13" s="56">
        <v>6210000000</v>
      </c>
      <c r="N13" s="15">
        <v>0</v>
      </c>
      <c r="O13" s="29">
        <f t="shared" si="0"/>
        <v>1208400</v>
      </c>
      <c r="P13" s="29">
        <f t="shared" si="0"/>
        <v>1208400</v>
      </c>
      <c r="Q13" s="29">
        <f t="shared" si="0"/>
        <v>1208400</v>
      </c>
    </row>
    <row r="14" spans="1:17" x14ac:dyDescent="0.25">
      <c r="A14" s="22"/>
      <c r="B14" s="13"/>
      <c r="C14" s="23"/>
      <c r="D14" s="54"/>
      <c r="E14" s="160" t="s">
        <v>21</v>
      </c>
      <c r="F14" s="160"/>
      <c r="G14" s="160"/>
      <c r="H14" s="160"/>
      <c r="I14" s="160"/>
      <c r="J14" s="14">
        <v>232</v>
      </c>
      <c r="K14" s="19">
        <v>1</v>
      </c>
      <c r="L14" s="19">
        <v>2</v>
      </c>
      <c r="M14" s="56">
        <v>6210010010</v>
      </c>
      <c r="N14" s="15">
        <v>0</v>
      </c>
      <c r="O14" s="29">
        <f t="shared" si="0"/>
        <v>1208400</v>
      </c>
      <c r="P14" s="29">
        <f t="shared" si="0"/>
        <v>1208400</v>
      </c>
      <c r="Q14" s="29">
        <f t="shared" si="0"/>
        <v>1208400</v>
      </c>
    </row>
    <row r="15" spans="1:17" ht="33" customHeight="1" x14ac:dyDescent="0.25">
      <c r="A15" s="22"/>
      <c r="B15" s="13"/>
      <c r="C15" s="23"/>
      <c r="D15" s="54"/>
      <c r="E15" s="54"/>
      <c r="F15" s="160" t="s">
        <v>15</v>
      </c>
      <c r="G15" s="160"/>
      <c r="H15" s="160"/>
      <c r="I15" s="160"/>
      <c r="J15" s="14">
        <v>232</v>
      </c>
      <c r="K15" s="19">
        <v>1</v>
      </c>
      <c r="L15" s="19">
        <v>2</v>
      </c>
      <c r="M15" s="56">
        <v>6210010010</v>
      </c>
      <c r="N15" s="15" t="s">
        <v>14</v>
      </c>
      <c r="O15" s="29">
        <f>O16+O17</f>
        <v>1208400</v>
      </c>
      <c r="P15" s="29">
        <f>P16+P17</f>
        <v>1208400</v>
      </c>
      <c r="Q15" s="29">
        <f>Q16+Q17</f>
        <v>1208400</v>
      </c>
    </row>
    <row r="16" spans="1:17" ht="32.25" customHeight="1" x14ac:dyDescent="0.25">
      <c r="A16" s="22"/>
      <c r="B16" s="13"/>
      <c r="C16" s="23"/>
      <c r="D16" s="54"/>
      <c r="E16" s="54"/>
      <c r="F16" s="161" t="s">
        <v>41</v>
      </c>
      <c r="G16" s="161"/>
      <c r="H16" s="161"/>
      <c r="I16" s="161"/>
      <c r="J16" s="14">
        <v>232</v>
      </c>
      <c r="K16" s="19">
        <v>1</v>
      </c>
      <c r="L16" s="19">
        <v>2</v>
      </c>
      <c r="M16" s="56">
        <v>6210010010</v>
      </c>
      <c r="N16" s="15">
        <v>121</v>
      </c>
      <c r="O16" s="29">
        <v>928100</v>
      </c>
      <c r="P16" s="29">
        <v>928100</v>
      </c>
      <c r="Q16" s="29">
        <v>928100</v>
      </c>
    </row>
    <row r="17" spans="1:17" ht="60" customHeight="1" x14ac:dyDescent="0.25">
      <c r="A17" s="22"/>
      <c r="B17" s="13"/>
      <c r="C17" s="23"/>
      <c r="D17" s="54"/>
      <c r="E17" s="54"/>
      <c r="F17" s="162" t="s">
        <v>39</v>
      </c>
      <c r="G17" s="162"/>
      <c r="H17" s="162"/>
      <c r="I17" s="162"/>
      <c r="J17" s="14">
        <v>232</v>
      </c>
      <c r="K17" s="19">
        <v>1</v>
      </c>
      <c r="L17" s="19">
        <v>2</v>
      </c>
      <c r="M17" s="56">
        <v>6210010010</v>
      </c>
      <c r="N17" s="15">
        <v>129</v>
      </c>
      <c r="O17" s="29">
        <v>280300</v>
      </c>
      <c r="P17" s="29">
        <v>280300</v>
      </c>
      <c r="Q17" s="29">
        <v>280300</v>
      </c>
    </row>
    <row r="18" spans="1:17" ht="90" customHeight="1" x14ac:dyDescent="0.25">
      <c r="A18" s="22"/>
      <c r="B18" s="13"/>
      <c r="C18" s="148" t="s">
        <v>20</v>
      </c>
      <c r="D18" s="148"/>
      <c r="E18" s="148"/>
      <c r="F18" s="148"/>
      <c r="G18" s="148"/>
      <c r="H18" s="148"/>
      <c r="I18" s="148"/>
      <c r="J18" s="11">
        <v>232</v>
      </c>
      <c r="K18" s="21">
        <v>1</v>
      </c>
      <c r="L18" s="21">
        <v>4</v>
      </c>
      <c r="M18" s="55">
        <v>0</v>
      </c>
      <c r="N18" s="12">
        <v>0</v>
      </c>
      <c r="O18" s="28">
        <f>O22+O25+O28+O29</f>
        <v>3694141</v>
      </c>
      <c r="P18" s="28">
        <f>P22+P25+P28+P29</f>
        <v>3691400</v>
      </c>
      <c r="Q18" s="34">
        <f>Q22+Q25+Q28+Q29</f>
        <v>3691400</v>
      </c>
    </row>
    <row r="19" spans="1:17" ht="90" customHeight="1" x14ac:dyDescent="0.25">
      <c r="A19" s="22"/>
      <c r="B19" s="13"/>
      <c r="C19" s="23"/>
      <c r="D19" s="114" t="s">
        <v>66</v>
      </c>
      <c r="E19" s="114"/>
      <c r="F19" s="114"/>
      <c r="G19" s="114"/>
      <c r="H19" s="114"/>
      <c r="I19" s="114"/>
      <c r="J19" s="11">
        <v>232</v>
      </c>
      <c r="K19" s="21">
        <v>1</v>
      </c>
      <c r="L19" s="21">
        <v>4</v>
      </c>
      <c r="M19" s="64">
        <v>6200000000</v>
      </c>
      <c r="N19" s="12">
        <v>0</v>
      </c>
      <c r="O19" s="28">
        <f>O20</f>
        <v>3694141</v>
      </c>
      <c r="P19" s="28">
        <f>P20</f>
        <v>3691400</v>
      </c>
      <c r="Q19" s="34">
        <f>Q20</f>
        <v>3691400</v>
      </c>
    </row>
    <row r="20" spans="1:17" ht="42" customHeight="1" x14ac:dyDescent="0.25">
      <c r="A20" s="22"/>
      <c r="B20" s="13"/>
      <c r="C20" s="23"/>
      <c r="D20" s="119" t="s">
        <v>88</v>
      </c>
      <c r="E20" s="120"/>
      <c r="F20" s="120"/>
      <c r="G20" s="120"/>
      <c r="H20" s="120"/>
      <c r="I20" s="121"/>
      <c r="J20" s="14">
        <v>232</v>
      </c>
      <c r="K20" s="19">
        <v>1</v>
      </c>
      <c r="L20" s="19">
        <v>4</v>
      </c>
      <c r="M20" s="56">
        <v>6210000000</v>
      </c>
      <c r="N20" s="15">
        <v>0</v>
      </c>
      <c r="O20" s="29">
        <f>O22+O25+O28+O29</f>
        <v>3694141</v>
      </c>
      <c r="P20" s="29">
        <f>P22+P25+P28+P29</f>
        <v>3691400</v>
      </c>
      <c r="Q20" s="35">
        <f>Q22+Q25+Q28+Q29</f>
        <v>3691400</v>
      </c>
    </row>
    <row r="21" spans="1:17" ht="30.75" customHeight="1" x14ac:dyDescent="0.25">
      <c r="A21" s="22"/>
      <c r="B21" s="13"/>
      <c r="C21" s="23"/>
      <c r="D21" s="24"/>
      <c r="E21" s="125" t="s">
        <v>43</v>
      </c>
      <c r="F21" s="125"/>
      <c r="G21" s="125"/>
      <c r="H21" s="125"/>
      <c r="I21" s="125"/>
      <c r="J21" s="14">
        <v>232</v>
      </c>
      <c r="K21" s="19">
        <v>1</v>
      </c>
      <c r="L21" s="19">
        <v>4</v>
      </c>
      <c r="M21" s="57">
        <v>6210010020</v>
      </c>
      <c r="N21" s="15">
        <v>0</v>
      </c>
      <c r="O21" s="29">
        <f>O22+O25+O28+O29</f>
        <v>3694141</v>
      </c>
      <c r="P21" s="29">
        <f>P22+P25+P28+P29</f>
        <v>3691400</v>
      </c>
      <c r="Q21" s="35">
        <f>Q22+Q25+Q28+Q29</f>
        <v>3691400</v>
      </c>
    </row>
    <row r="22" spans="1:17" ht="44.25" customHeight="1" x14ac:dyDescent="0.25">
      <c r="A22" s="22"/>
      <c r="B22" s="13"/>
      <c r="C22" s="23"/>
      <c r="D22" s="24"/>
      <c r="E22" s="24"/>
      <c r="F22" s="125" t="s">
        <v>15</v>
      </c>
      <c r="G22" s="125"/>
      <c r="H22" s="125"/>
      <c r="I22" s="125"/>
      <c r="J22" s="14">
        <v>232</v>
      </c>
      <c r="K22" s="19">
        <v>1</v>
      </c>
      <c r="L22" s="19">
        <v>4</v>
      </c>
      <c r="M22" s="56">
        <v>6210010020</v>
      </c>
      <c r="N22" s="15" t="s">
        <v>14</v>
      </c>
      <c r="O22" s="29">
        <f>O23+O24</f>
        <v>3145900</v>
      </c>
      <c r="P22" s="29">
        <f>P23+P24</f>
        <v>3145900</v>
      </c>
      <c r="Q22" s="29">
        <f>Q23+Q24</f>
        <v>3145900</v>
      </c>
    </row>
    <row r="23" spans="1:17" ht="43.5" customHeight="1" x14ac:dyDescent="0.25">
      <c r="A23" s="22"/>
      <c r="B23" s="13"/>
      <c r="C23" s="23"/>
      <c r="D23" s="24"/>
      <c r="E23" s="24"/>
      <c r="F23" s="113" t="s">
        <v>41</v>
      </c>
      <c r="G23" s="113"/>
      <c r="H23" s="113"/>
      <c r="I23" s="113"/>
      <c r="J23" s="14">
        <v>232</v>
      </c>
      <c r="K23" s="19">
        <v>1</v>
      </c>
      <c r="L23" s="19">
        <v>4</v>
      </c>
      <c r="M23" s="56">
        <v>6210010020</v>
      </c>
      <c r="N23" s="15">
        <v>121</v>
      </c>
      <c r="O23" s="29">
        <v>2416200</v>
      </c>
      <c r="P23" s="29">
        <v>2416200</v>
      </c>
      <c r="Q23" s="29">
        <v>2416200</v>
      </c>
    </row>
    <row r="24" spans="1:17" ht="69" customHeight="1" x14ac:dyDescent="0.25">
      <c r="A24" s="22"/>
      <c r="B24" s="13"/>
      <c r="C24" s="23"/>
      <c r="D24" s="24"/>
      <c r="E24" s="24"/>
      <c r="F24" s="113" t="s">
        <v>39</v>
      </c>
      <c r="G24" s="113"/>
      <c r="H24" s="113"/>
      <c r="I24" s="113"/>
      <c r="J24" s="14">
        <v>232</v>
      </c>
      <c r="K24" s="19">
        <v>1</v>
      </c>
      <c r="L24" s="19">
        <v>4</v>
      </c>
      <c r="M24" s="56">
        <v>6210010020</v>
      </c>
      <c r="N24" s="15">
        <v>129</v>
      </c>
      <c r="O24" s="29">
        <v>729700</v>
      </c>
      <c r="P24" s="29">
        <v>729700</v>
      </c>
      <c r="Q24" s="29">
        <v>729700</v>
      </c>
    </row>
    <row r="25" spans="1:17" ht="35.25" customHeight="1" x14ac:dyDescent="0.25">
      <c r="A25" s="22"/>
      <c r="B25" s="13"/>
      <c r="C25" s="23"/>
      <c r="D25" s="24"/>
      <c r="E25" s="24"/>
      <c r="F25" s="125" t="s">
        <v>2</v>
      </c>
      <c r="G25" s="125"/>
      <c r="H25" s="125"/>
      <c r="I25" s="125"/>
      <c r="J25" s="14">
        <v>232</v>
      </c>
      <c r="K25" s="19">
        <v>1</v>
      </c>
      <c r="L25" s="19">
        <v>4</v>
      </c>
      <c r="M25" s="56">
        <v>6210010020</v>
      </c>
      <c r="N25" s="15" t="s">
        <v>1</v>
      </c>
      <c r="O25" s="29">
        <f>O26+O27</f>
        <v>435000</v>
      </c>
      <c r="P25" s="29">
        <f>P26+P27</f>
        <v>435000</v>
      </c>
      <c r="Q25" s="29">
        <f>Q26+Q27</f>
        <v>435000</v>
      </c>
    </row>
    <row r="26" spans="1:17" ht="29.25" customHeight="1" x14ac:dyDescent="0.25">
      <c r="A26" s="22"/>
      <c r="B26" s="13"/>
      <c r="C26" s="23"/>
      <c r="D26" s="24"/>
      <c r="E26" s="24"/>
      <c r="F26" s="113" t="s">
        <v>33</v>
      </c>
      <c r="G26" s="113"/>
      <c r="H26" s="113"/>
      <c r="I26" s="113"/>
      <c r="J26" s="14">
        <v>232</v>
      </c>
      <c r="K26" s="19">
        <v>1</v>
      </c>
      <c r="L26" s="19">
        <v>4</v>
      </c>
      <c r="M26" s="56">
        <v>6210010020</v>
      </c>
      <c r="N26" s="15">
        <v>244</v>
      </c>
      <c r="O26" s="29">
        <v>390000</v>
      </c>
      <c r="P26" s="29">
        <v>390000</v>
      </c>
      <c r="Q26" s="29">
        <v>390000</v>
      </c>
    </row>
    <row r="27" spans="1:17" ht="21" customHeight="1" x14ac:dyDescent="0.25">
      <c r="A27" s="22"/>
      <c r="B27" s="13"/>
      <c r="C27" s="23"/>
      <c r="D27" s="24"/>
      <c r="E27" s="24"/>
      <c r="F27" s="126" t="s">
        <v>79</v>
      </c>
      <c r="G27" s="127"/>
      <c r="H27" s="127"/>
      <c r="I27" s="128"/>
      <c r="J27" s="14">
        <v>232</v>
      </c>
      <c r="K27" s="19">
        <v>1</v>
      </c>
      <c r="L27" s="19">
        <v>4</v>
      </c>
      <c r="M27" s="56">
        <v>6210010020</v>
      </c>
      <c r="N27" s="15">
        <v>247</v>
      </c>
      <c r="O27" s="29">
        <v>45000</v>
      </c>
      <c r="P27" s="29">
        <v>45000</v>
      </c>
      <c r="Q27" s="29">
        <v>45000</v>
      </c>
    </row>
    <row r="28" spans="1:17" ht="16.5" customHeight="1" x14ac:dyDescent="0.25">
      <c r="A28" s="22"/>
      <c r="B28" s="13"/>
      <c r="C28" s="23"/>
      <c r="D28" s="24"/>
      <c r="E28" s="24"/>
      <c r="F28" s="125" t="s">
        <v>5</v>
      </c>
      <c r="G28" s="125"/>
      <c r="H28" s="125"/>
      <c r="I28" s="125"/>
      <c r="J28" s="14">
        <v>232</v>
      </c>
      <c r="K28" s="19">
        <v>1</v>
      </c>
      <c r="L28" s="19">
        <v>4</v>
      </c>
      <c r="M28" s="56">
        <v>6210010020</v>
      </c>
      <c r="N28" s="15" t="s">
        <v>4</v>
      </c>
      <c r="O28" s="29">
        <v>78241</v>
      </c>
      <c r="P28" s="29">
        <v>75500</v>
      </c>
      <c r="Q28" s="29">
        <v>75500</v>
      </c>
    </row>
    <row r="29" spans="1:17" ht="18.75" customHeight="1" x14ac:dyDescent="0.25">
      <c r="A29" s="22"/>
      <c r="B29" s="13"/>
      <c r="C29" s="23"/>
      <c r="D29" s="24"/>
      <c r="E29" s="24"/>
      <c r="F29" s="125" t="s">
        <v>19</v>
      </c>
      <c r="G29" s="125"/>
      <c r="H29" s="125"/>
      <c r="I29" s="125"/>
      <c r="J29" s="14">
        <v>232</v>
      </c>
      <c r="K29" s="19">
        <v>1</v>
      </c>
      <c r="L29" s="19">
        <v>4</v>
      </c>
      <c r="M29" s="56">
        <v>6210010020</v>
      </c>
      <c r="N29" s="15" t="s">
        <v>18</v>
      </c>
      <c r="O29" s="29">
        <f>O30+O31</f>
        <v>35000</v>
      </c>
      <c r="P29" s="29">
        <f>P30+P31</f>
        <v>35000</v>
      </c>
      <c r="Q29" s="29">
        <f>Q30+Q31</f>
        <v>35000</v>
      </c>
    </row>
    <row r="30" spans="1:17" ht="35.25" customHeight="1" x14ac:dyDescent="0.25">
      <c r="A30" s="65"/>
      <c r="B30" s="13"/>
      <c r="C30" s="25"/>
      <c r="D30" s="17"/>
      <c r="E30" s="17"/>
      <c r="F30" s="113" t="s">
        <v>63</v>
      </c>
      <c r="G30" s="113"/>
      <c r="H30" s="113"/>
      <c r="I30" s="113"/>
      <c r="J30" s="14">
        <v>232</v>
      </c>
      <c r="K30" s="19">
        <v>1</v>
      </c>
      <c r="L30" s="19">
        <v>4</v>
      </c>
      <c r="M30" s="56">
        <v>6210010020</v>
      </c>
      <c r="N30" s="15">
        <v>851</v>
      </c>
      <c r="O30" s="29">
        <v>25000</v>
      </c>
      <c r="P30" s="29">
        <v>25000</v>
      </c>
      <c r="Q30" s="35">
        <v>25000</v>
      </c>
    </row>
    <row r="31" spans="1:17" ht="18.75" customHeight="1" x14ac:dyDescent="0.25">
      <c r="A31" s="65"/>
      <c r="B31" s="13"/>
      <c r="C31" s="60"/>
      <c r="D31" s="67"/>
      <c r="E31" s="67"/>
      <c r="F31" s="168" t="s">
        <v>60</v>
      </c>
      <c r="G31" s="168"/>
      <c r="H31" s="168"/>
      <c r="I31" s="169"/>
      <c r="J31" s="14">
        <v>232</v>
      </c>
      <c r="K31" s="19">
        <v>1</v>
      </c>
      <c r="L31" s="19">
        <v>4</v>
      </c>
      <c r="M31" s="56">
        <v>6210010020</v>
      </c>
      <c r="N31" s="15">
        <v>853</v>
      </c>
      <c r="O31" s="29">
        <v>10000</v>
      </c>
      <c r="P31" s="29">
        <v>10000</v>
      </c>
      <c r="Q31" s="35">
        <v>10000</v>
      </c>
    </row>
    <row r="32" spans="1:17" ht="68.25" customHeight="1" x14ac:dyDescent="0.25">
      <c r="A32" s="65"/>
      <c r="B32" s="13"/>
      <c r="C32" s="138" t="s">
        <v>59</v>
      </c>
      <c r="D32" s="133"/>
      <c r="E32" s="133"/>
      <c r="F32" s="133"/>
      <c r="G32" s="133"/>
      <c r="H32" s="133"/>
      <c r="I32" s="134"/>
      <c r="J32" s="11">
        <v>232</v>
      </c>
      <c r="K32" s="21">
        <v>1</v>
      </c>
      <c r="L32" s="21">
        <v>6</v>
      </c>
      <c r="M32" s="66">
        <v>0</v>
      </c>
      <c r="N32" s="12">
        <v>0</v>
      </c>
      <c r="O32" s="28">
        <f t="shared" ref="O32:Q35" si="1">O33</f>
        <v>59900</v>
      </c>
      <c r="P32" s="28">
        <f t="shared" si="1"/>
        <v>59900</v>
      </c>
      <c r="Q32" s="28">
        <f t="shared" si="1"/>
        <v>59900</v>
      </c>
    </row>
    <row r="33" spans="1:17" ht="89.25" customHeight="1" x14ac:dyDescent="0.25">
      <c r="A33" s="65"/>
      <c r="B33" s="13"/>
      <c r="C33" s="23"/>
      <c r="D33" s="24"/>
      <c r="E33" s="24"/>
      <c r="F33" s="113" t="s">
        <v>57</v>
      </c>
      <c r="G33" s="113"/>
      <c r="H33" s="113"/>
      <c r="I33" s="113"/>
      <c r="J33" s="14">
        <v>232</v>
      </c>
      <c r="K33" s="19">
        <v>1</v>
      </c>
      <c r="L33" s="19">
        <v>6</v>
      </c>
      <c r="M33" s="56">
        <v>6200000000</v>
      </c>
      <c r="N33" s="15">
        <v>0</v>
      </c>
      <c r="O33" s="29">
        <f t="shared" si="1"/>
        <v>59900</v>
      </c>
      <c r="P33" s="29">
        <f t="shared" si="1"/>
        <v>59900</v>
      </c>
      <c r="Q33" s="29">
        <f t="shared" si="1"/>
        <v>59900</v>
      </c>
    </row>
    <row r="34" spans="1:17" ht="63.75" customHeight="1" x14ac:dyDescent="0.25">
      <c r="A34" s="65"/>
      <c r="B34" s="13"/>
      <c r="C34" s="23"/>
      <c r="D34" s="24"/>
      <c r="E34" s="24"/>
      <c r="F34" s="113" t="s">
        <v>88</v>
      </c>
      <c r="G34" s="113"/>
      <c r="H34" s="113"/>
      <c r="I34" s="113"/>
      <c r="J34" s="14">
        <v>232</v>
      </c>
      <c r="K34" s="19">
        <v>1</v>
      </c>
      <c r="L34" s="19">
        <v>6</v>
      </c>
      <c r="M34" s="56">
        <v>6210000000</v>
      </c>
      <c r="N34" s="15">
        <v>0</v>
      </c>
      <c r="O34" s="29">
        <f t="shared" si="1"/>
        <v>59900</v>
      </c>
      <c r="P34" s="29">
        <f t="shared" si="1"/>
        <v>59900</v>
      </c>
      <c r="Q34" s="29">
        <f t="shared" si="1"/>
        <v>59900</v>
      </c>
    </row>
    <row r="35" spans="1:17" ht="59.25" customHeight="1" x14ac:dyDescent="0.25">
      <c r="A35" s="65"/>
      <c r="B35" s="13"/>
      <c r="C35" s="23"/>
      <c r="D35" s="24"/>
      <c r="E35" s="24"/>
      <c r="F35" s="113" t="s">
        <v>58</v>
      </c>
      <c r="G35" s="113"/>
      <c r="H35" s="113"/>
      <c r="I35" s="113"/>
      <c r="J35" s="14">
        <v>232</v>
      </c>
      <c r="K35" s="19">
        <v>1</v>
      </c>
      <c r="L35" s="19">
        <v>6</v>
      </c>
      <c r="M35" s="56">
        <v>6210010080</v>
      </c>
      <c r="N35" s="15">
        <v>0</v>
      </c>
      <c r="O35" s="29">
        <f t="shared" si="1"/>
        <v>59900</v>
      </c>
      <c r="P35" s="29">
        <f t="shared" si="1"/>
        <v>59900</v>
      </c>
      <c r="Q35" s="29">
        <f t="shared" si="1"/>
        <v>59900</v>
      </c>
    </row>
    <row r="36" spans="1:17" ht="18.75" customHeight="1" x14ac:dyDescent="0.25">
      <c r="A36" s="65"/>
      <c r="B36" s="13"/>
      <c r="C36" s="23"/>
      <c r="D36" s="24"/>
      <c r="E36" s="24"/>
      <c r="F36" s="113" t="s">
        <v>5</v>
      </c>
      <c r="G36" s="113"/>
      <c r="H36" s="113"/>
      <c r="I36" s="113"/>
      <c r="J36" s="14">
        <v>232</v>
      </c>
      <c r="K36" s="19">
        <v>1</v>
      </c>
      <c r="L36" s="19">
        <v>6</v>
      </c>
      <c r="M36" s="56">
        <v>6210010080</v>
      </c>
      <c r="N36" s="15">
        <v>540</v>
      </c>
      <c r="O36" s="29">
        <v>59900</v>
      </c>
      <c r="P36" s="29">
        <v>59900</v>
      </c>
      <c r="Q36" s="29">
        <v>59900</v>
      </c>
    </row>
    <row r="37" spans="1:17" ht="33" customHeight="1" x14ac:dyDescent="0.25">
      <c r="A37" s="65"/>
      <c r="B37" s="87"/>
      <c r="C37" s="23"/>
      <c r="D37" s="24"/>
      <c r="E37" s="24"/>
      <c r="F37" s="173" t="s">
        <v>87</v>
      </c>
      <c r="G37" s="173"/>
      <c r="H37" s="173"/>
      <c r="I37" s="173"/>
      <c r="J37" s="94">
        <v>232</v>
      </c>
      <c r="K37" s="95">
        <v>1</v>
      </c>
      <c r="L37" s="95">
        <v>11</v>
      </c>
      <c r="M37" s="96">
        <v>0</v>
      </c>
      <c r="N37" s="94">
        <v>0</v>
      </c>
      <c r="O37" s="97">
        <f>O39</f>
        <v>0</v>
      </c>
      <c r="P37" s="97">
        <v>0</v>
      </c>
      <c r="Q37" s="97">
        <v>0</v>
      </c>
    </row>
    <row r="38" spans="1:17" ht="33" customHeight="1" x14ac:dyDescent="0.25">
      <c r="A38" s="65"/>
      <c r="B38" s="87"/>
      <c r="C38" s="23"/>
      <c r="D38" s="24"/>
      <c r="E38" s="24"/>
      <c r="F38" s="113" t="s">
        <v>3</v>
      </c>
      <c r="G38" s="113"/>
      <c r="H38" s="113"/>
      <c r="I38" s="113"/>
      <c r="J38" s="88">
        <v>232</v>
      </c>
      <c r="K38" s="89">
        <v>1</v>
      </c>
      <c r="L38" s="90">
        <v>11</v>
      </c>
      <c r="M38" s="91">
        <v>7700000000</v>
      </c>
      <c r="N38" s="92">
        <v>0</v>
      </c>
      <c r="O38" s="93">
        <f>O39</f>
        <v>0</v>
      </c>
      <c r="P38" s="93">
        <v>0</v>
      </c>
      <c r="Q38" s="93">
        <v>0</v>
      </c>
    </row>
    <row r="39" spans="1:17" ht="46.9" customHeight="1" x14ac:dyDescent="0.25">
      <c r="A39" s="65"/>
      <c r="B39" s="87"/>
      <c r="C39" s="23"/>
      <c r="D39" s="24"/>
      <c r="E39" s="24"/>
      <c r="F39" s="126" t="s">
        <v>86</v>
      </c>
      <c r="G39" s="127"/>
      <c r="H39" s="127"/>
      <c r="I39" s="128"/>
      <c r="J39" s="14">
        <v>232</v>
      </c>
      <c r="K39" s="19">
        <v>1</v>
      </c>
      <c r="L39" s="19">
        <v>11</v>
      </c>
      <c r="M39" s="56">
        <v>7700000040</v>
      </c>
      <c r="N39" s="15">
        <v>0</v>
      </c>
      <c r="O39" s="29">
        <f>O40</f>
        <v>0</v>
      </c>
      <c r="P39" s="29">
        <v>0</v>
      </c>
      <c r="Q39" s="29">
        <v>0</v>
      </c>
    </row>
    <row r="40" spans="1:17" ht="23.45" customHeight="1" x14ac:dyDescent="0.25">
      <c r="A40" s="65"/>
      <c r="B40" s="87"/>
      <c r="C40" s="23"/>
      <c r="D40" s="24"/>
      <c r="E40" s="24"/>
      <c r="F40" s="113" t="s">
        <v>85</v>
      </c>
      <c r="G40" s="113"/>
      <c r="H40" s="113"/>
      <c r="I40" s="113"/>
      <c r="J40" s="14">
        <v>232</v>
      </c>
      <c r="K40" s="19">
        <v>1</v>
      </c>
      <c r="L40" s="19">
        <v>11</v>
      </c>
      <c r="M40" s="56">
        <v>7700000040</v>
      </c>
      <c r="N40" s="15">
        <v>870</v>
      </c>
      <c r="O40" s="29">
        <v>0</v>
      </c>
      <c r="P40" s="29">
        <v>0</v>
      </c>
      <c r="Q40" s="29">
        <v>0</v>
      </c>
    </row>
    <row r="41" spans="1:17" ht="23.45" customHeight="1" x14ac:dyDescent="0.25">
      <c r="A41" s="69"/>
      <c r="B41" s="13"/>
      <c r="C41" s="23"/>
      <c r="D41" s="24"/>
      <c r="E41" s="24"/>
      <c r="F41" s="126" t="s">
        <v>92</v>
      </c>
      <c r="G41" s="127"/>
      <c r="H41" s="127"/>
      <c r="I41" s="128"/>
      <c r="J41" s="14">
        <v>232</v>
      </c>
      <c r="K41" s="19">
        <v>1</v>
      </c>
      <c r="L41" s="19">
        <v>13</v>
      </c>
      <c r="M41" s="96">
        <v>0</v>
      </c>
      <c r="N41" s="94">
        <v>0</v>
      </c>
      <c r="O41" s="29">
        <f t="shared" ref="O41:Q44" si="2">O42</f>
        <v>4000</v>
      </c>
      <c r="P41" s="29">
        <f t="shared" si="2"/>
        <v>4000</v>
      </c>
      <c r="Q41" s="29">
        <f t="shared" si="2"/>
        <v>4000</v>
      </c>
    </row>
    <row r="42" spans="1:17" ht="30" customHeight="1" x14ac:dyDescent="0.25">
      <c r="A42" s="69"/>
      <c r="B42" s="13"/>
      <c r="C42" s="23"/>
      <c r="D42" s="24"/>
      <c r="E42" s="24"/>
      <c r="F42" s="185" t="s">
        <v>3</v>
      </c>
      <c r="G42" s="185"/>
      <c r="H42" s="185"/>
      <c r="I42" s="185"/>
      <c r="J42" s="14">
        <v>232</v>
      </c>
      <c r="K42" s="19">
        <v>1</v>
      </c>
      <c r="L42" s="19">
        <v>13</v>
      </c>
      <c r="M42" s="109">
        <v>7700000000</v>
      </c>
      <c r="N42" s="14">
        <v>0</v>
      </c>
      <c r="O42" s="29">
        <f t="shared" si="2"/>
        <v>4000</v>
      </c>
      <c r="P42" s="29">
        <f t="shared" si="2"/>
        <v>4000</v>
      </c>
      <c r="Q42" s="29">
        <f t="shared" si="2"/>
        <v>4000</v>
      </c>
    </row>
    <row r="43" spans="1:17" ht="28.9" customHeight="1" x14ac:dyDescent="0.25">
      <c r="A43" s="69"/>
      <c r="B43" s="13"/>
      <c r="C43" s="23"/>
      <c r="D43" s="24"/>
      <c r="E43" s="24"/>
      <c r="F43" s="126" t="s">
        <v>93</v>
      </c>
      <c r="G43" s="127"/>
      <c r="H43" s="127"/>
      <c r="I43" s="128"/>
      <c r="J43" s="14">
        <v>232</v>
      </c>
      <c r="K43" s="19">
        <v>1</v>
      </c>
      <c r="L43" s="19">
        <v>13</v>
      </c>
      <c r="M43" s="56">
        <v>7700095100</v>
      </c>
      <c r="N43" s="15">
        <v>0</v>
      </c>
      <c r="O43" s="29">
        <f t="shared" si="2"/>
        <v>4000</v>
      </c>
      <c r="P43" s="29">
        <f t="shared" si="2"/>
        <v>4000</v>
      </c>
      <c r="Q43" s="29">
        <f t="shared" si="2"/>
        <v>4000</v>
      </c>
    </row>
    <row r="44" spans="1:17" ht="28.9" customHeight="1" x14ac:dyDescent="0.25">
      <c r="A44" s="69"/>
      <c r="B44" s="13"/>
      <c r="C44" s="23"/>
      <c r="D44" s="24"/>
      <c r="E44" s="24"/>
      <c r="F44" s="126" t="s">
        <v>19</v>
      </c>
      <c r="G44" s="127"/>
      <c r="H44" s="127"/>
      <c r="I44" s="128"/>
      <c r="J44" s="14">
        <v>232</v>
      </c>
      <c r="K44" s="19">
        <v>1</v>
      </c>
      <c r="L44" s="19">
        <v>13</v>
      </c>
      <c r="M44" s="56">
        <v>7700095100</v>
      </c>
      <c r="N44" s="15">
        <v>850</v>
      </c>
      <c r="O44" s="29">
        <f t="shared" si="2"/>
        <v>4000</v>
      </c>
      <c r="P44" s="29">
        <f t="shared" si="2"/>
        <v>4000</v>
      </c>
      <c r="Q44" s="29">
        <f t="shared" si="2"/>
        <v>4000</v>
      </c>
    </row>
    <row r="45" spans="1:17" ht="23.45" customHeight="1" x14ac:dyDescent="0.25">
      <c r="A45" s="69"/>
      <c r="B45" s="13"/>
      <c r="C45" s="23"/>
      <c r="D45" s="24"/>
      <c r="E45" s="24"/>
      <c r="F45" s="126" t="s">
        <v>60</v>
      </c>
      <c r="G45" s="127"/>
      <c r="H45" s="127"/>
      <c r="I45" s="128"/>
      <c r="J45" s="14">
        <v>232</v>
      </c>
      <c r="K45" s="19">
        <v>1</v>
      </c>
      <c r="L45" s="19">
        <v>13</v>
      </c>
      <c r="M45" s="56">
        <v>7700095100</v>
      </c>
      <c r="N45" s="15">
        <v>853</v>
      </c>
      <c r="O45" s="29">
        <v>4000</v>
      </c>
      <c r="P45" s="29">
        <v>4000</v>
      </c>
      <c r="Q45" s="29">
        <v>4000</v>
      </c>
    </row>
    <row r="46" spans="1:17" ht="15" customHeight="1" x14ac:dyDescent="0.25">
      <c r="A46" s="180" t="s">
        <v>17</v>
      </c>
      <c r="B46" s="181"/>
      <c r="C46" s="181"/>
      <c r="D46" s="181"/>
      <c r="E46" s="181"/>
      <c r="F46" s="181"/>
      <c r="G46" s="181"/>
      <c r="H46" s="181"/>
      <c r="I46" s="182"/>
      <c r="J46" s="11">
        <v>232</v>
      </c>
      <c r="K46" s="21">
        <v>2</v>
      </c>
      <c r="L46" s="21">
        <v>0</v>
      </c>
      <c r="M46" s="55">
        <v>0</v>
      </c>
      <c r="N46" s="12">
        <v>0</v>
      </c>
      <c r="O46" s="28">
        <f>O51+O54</f>
        <v>263850</v>
      </c>
      <c r="P46" s="28">
        <f>P51+P54</f>
        <v>272500</v>
      </c>
      <c r="Q46" s="34">
        <f>Q51+Q54</f>
        <v>282200</v>
      </c>
    </row>
    <row r="47" spans="1:17" ht="30" customHeight="1" x14ac:dyDescent="0.25">
      <c r="A47" s="22"/>
      <c r="B47" s="13"/>
      <c r="C47" s="122" t="s">
        <v>16</v>
      </c>
      <c r="D47" s="123"/>
      <c r="E47" s="123"/>
      <c r="F47" s="123"/>
      <c r="G47" s="123"/>
      <c r="H47" s="123"/>
      <c r="I47" s="124"/>
      <c r="J47" s="11">
        <v>232</v>
      </c>
      <c r="K47" s="21">
        <v>2</v>
      </c>
      <c r="L47" s="21">
        <v>3</v>
      </c>
      <c r="M47" s="55">
        <v>0</v>
      </c>
      <c r="N47" s="12">
        <v>0</v>
      </c>
      <c r="O47" s="28">
        <f>O51+O54</f>
        <v>263850</v>
      </c>
      <c r="P47" s="28">
        <f>P51+P54</f>
        <v>272500</v>
      </c>
      <c r="Q47" s="34">
        <f>Q51+Q54</f>
        <v>282200</v>
      </c>
    </row>
    <row r="48" spans="1:17" ht="99.75" customHeight="1" x14ac:dyDescent="0.25">
      <c r="A48" s="22"/>
      <c r="B48" s="13"/>
      <c r="C48" s="60"/>
      <c r="D48" s="138" t="s">
        <v>66</v>
      </c>
      <c r="E48" s="133"/>
      <c r="F48" s="133"/>
      <c r="G48" s="133"/>
      <c r="H48" s="133"/>
      <c r="I48" s="134"/>
      <c r="J48" s="11">
        <v>232</v>
      </c>
      <c r="K48" s="21">
        <v>2</v>
      </c>
      <c r="L48" s="21">
        <v>3</v>
      </c>
      <c r="M48" s="71">
        <v>6200000000</v>
      </c>
      <c r="N48" s="12">
        <v>0</v>
      </c>
      <c r="O48" s="28">
        <f>O49</f>
        <v>263850</v>
      </c>
      <c r="P48" s="28">
        <f>P49</f>
        <v>272500</v>
      </c>
      <c r="Q48" s="34">
        <f>Q49</f>
        <v>282200</v>
      </c>
    </row>
    <row r="49" spans="1:17" ht="39" customHeight="1" x14ac:dyDescent="0.25">
      <c r="A49" s="22"/>
      <c r="B49" s="13"/>
      <c r="C49" s="23"/>
      <c r="D49" s="170" t="s">
        <v>44</v>
      </c>
      <c r="E49" s="171"/>
      <c r="F49" s="171"/>
      <c r="G49" s="171"/>
      <c r="H49" s="171"/>
      <c r="I49" s="172"/>
      <c r="J49" s="14">
        <v>232</v>
      </c>
      <c r="K49" s="19">
        <v>2</v>
      </c>
      <c r="L49" s="19">
        <v>3</v>
      </c>
      <c r="M49" s="56">
        <v>6220000000</v>
      </c>
      <c r="N49" s="15">
        <v>0</v>
      </c>
      <c r="O49" s="28">
        <f>O51+O54</f>
        <v>263850</v>
      </c>
      <c r="P49" s="28">
        <f>P51+P54</f>
        <v>272500</v>
      </c>
      <c r="Q49" s="34">
        <f>Q51+Q54</f>
        <v>282200</v>
      </c>
    </row>
    <row r="50" spans="1:17" ht="30.6" customHeight="1" x14ac:dyDescent="0.25">
      <c r="A50" s="22"/>
      <c r="B50" s="13"/>
      <c r="C50" s="23"/>
      <c r="D50" s="24"/>
      <c r="E50" s="52"/>
      <c r="F50" s="170" t="s">
        <v>65</v>
      </c>
      <c r="G50" s="171"/>
      <c r="H50" s="171"/>
      <c r="I50" s="172"/>
      <c r="J50" s="39">
        <v>232</v>
      </c>
      <c r="K50" s="40">
        <v>2</v>
      </c>
      <c r="L50" s="40">
        <v>3</v>
      </c>
      <c r="M50" s="56">
        <v>6220051180</v>
      </c>
      <c r="N50" s="41">
        <v>0</v>
      </c>
      <c r="O50" s="44">
        <f>O51+O54</f>
        <v>263850</v>
      </c>
      <c r="P50" s="44">
        <f>P51+P54</f>
        <v>272500</v>
      </c>
      <c r="Q50" s="44">
        <f>Q51+Q54</f>
        <v>282200</v>
      </c>
    </row>
    <row r="51" spans="1:17" ht="38.25" customHeight="1" x14ac:dyDescent="0.25">
      <c r="A51" s="22"/>
      <c r="B51" s="13"/>
      <c r="C51" s="23"/>
      <c r="D51" s="24"/>
      <c r="E51" s="24"/>
      <c r="F51" s="125" t="s">
        <v>15</v>
      </c>
      <c r="G51" s="125"/>
      <c r="H51" s="125"/>
      <c r="I51" s="125"/>
      <c r="J51" s="14">
        <v>232</v>
      </c>
      <c r="K51" s="19">
        <v>2</v>
      </c>
      <c r="L51" s="19">
        <v>3</v>
      </c>
      <c r="M51" s="56">
        <v>6220051180</v>
      </c>
      <c r="N51" s="15" t="s">
        <v>14</v>
      </c>
      <c r="O51" s="29">
        <f>O52+O53</f>
        <v>257796</v>
      </c>
      <c r="P51" s="29">
        <f>P52+P53</f>
        <v>266910</v>
      </c>
      <c r="Q51" s="35">
        <f>Q52+Q53</f>
        <v>274722</v>
      </c>
    </row>
    <row r="52" spans="1:17" ht="30" customHeight="1" x14ac:dyDescent="0.25">
      <c r="A52" s="22"/>
      <c r="B52" s="13"/>
      <c r="C52" s="23"/>
      <c r="D52" s="24"/>
      <c r="E52" s="24"/>
      <c r="F52" s="113" t="s">
        <v>41</v>
      </c>
      <c r="G52" s="113"/>
      <c r="H52" s="113"/>
      <c r="I52" s="113"/>
      <c r="J52" s="14">
        <v>232</v>
      </c>
      <c r="K52" s="19">
        <v>2</v>
      </c>
      <c r="L52" s="19">
        <v>3</v>
      </c>
      <c r="M52" s="56">
        <v>6220051180</v>
      </c>
      <c r="N52" s="15">
        <v>121</v>
      </c>
      <c r="O52" s="29">
        <v>198000</v>
      </c>
      <c r="P52" s="29">
        <v>205000</v>
      </c>
      <c r="Q52" s="29">
        <v>211000</v>
      </c>
    </row>
    <row r="53" spans="1:17" ht="66" customHeight="1" x14ac:dyDescent="0.25">
      <c r="A53" s="22"/>
      <c r="B53" s="13"/>
      <c r="C53" s="23"/>
      <c r="D53" s="24"/>
      <c r="E53" s="24"/>
      <c r="F53" s="113" t="s">
        <v>39</v>
      </c>
      <c r="G53" s="113"/>
      <c r="H53" s="113"/>
      <c r="I53" s="113"/>
      <c r="J53" s="14">
        <v>232</v>
      </c>
      <c r="K53" s="19">
        <v>2</v>
      </c>
      <c r="L53" s="19">
        <v>3</v>
      </c>
      <c r="M53" s="56">
        <v>6220051180</v>
      </c>
      <c r="N53" s="15">
        <v>129</v>
      </c>
      <c r="O53" s="29">
        <v>59796</v>
      </c>
      <c r="P53" s="29">
        <v>61910</v>
      </c>
      <c r="Q53" s="29">
        <v>63722</v>
      </c>
    </row>
    <row r="54" spans="1:17" ht="33" customHeight="1" x14ac:dyDescent="0.25">
      <c r="A54" s="22"/>
      <c r="B54" s="13"/>
      <c r="C54" s="23"/>
      <c r="D54" s="24"/>
      <c r="E54" s="24"/>
      <c r="F54" s="125" t="s">
        <v>2</v>
      </c>
      <c r="G54" s="125"/>
      <c r="H54" s="125"/>
      <c r="I54" s="125"/>
      <c r="J54" s="14">
        <v>232</v>
      </c>
      <c r="K54" s="19">
        <v>2</v>
      </c>
      <c r="L54" s="19">
        <v>3</v>
      </c>
      <c r="M54" s="56">
        <v>6220051180</v>
      </c>
      <c r="N54" s="15" t="s">
        <v>1</v>
      </c>
      <c r="O54" s="29">
        <f>O55</f>
        <v>6054</v>
      </c>
      <c r="P54" s="29">
        <f>P55</f>
        <v>5590</v>
      </c>
      <c r="Q54" s="35">
        <f>Q55</f>
        <v>7478</v>
      </c>
    </row>
    <row r="55" spans="1:17" ht="32.25" customHeight="1" x14ac:dyDescent="0.25">
      <c r="A55" s="22"/>
      <c r="B55" s="13"/>
      <c r="C55" s="23"/>
      <c r="D55" s="24"/>
      <c r="E55" s="24"/>
      <c r="F55" s="113" t="s">
        <v>33</v>
      </c>
      <c r="G55" s="113"/>
      <c r="H55" s="113"/>
      <c r="I55" s="113"/>
      <c r="J55" s="14">
        <v>232</v>
      </c>
      <c r="K55" s="19">
        <v>2</v>
      </c>
      <c r="L55" s="19">
        <v>3</v>
      </c>
      <c r="M55" s="56">
        <v>6220051180</v>
      </c>
      <c r="N55" s="15">
        <v>244</v>
      </c>
      <c r="O55" s="29">
        <v>6054</v>
      </c>
      <c r="P55" s="29">
        <v>5590</v>
      </c>
      <c r="Q55" s="29">
        <v>7478</v>
      </c>
    </row>
    <row r="56" spans="1:17" ht="46.5" customHeight="1" x14ac:dyDescent="0.25">
      <c r="A56" s="180" t="s">
        <v>13</v>
      </c>
      <c r="B56" s="181"/>
      <c r="C56" s="181"/>
      <c r="D56" s="181"/>
      <c r="E56" s="181"/>
      <c r="F56" s="181"/>
      <c r="G56" s="181"/>
      <c r="H56" s="181"/>
      <c r="I56" s="182"/>
      <c r="J56" s="11">
        <v>232</v>
      </c>
      <c r="K56" s="21">
        <v>3</v>
      </c>
      <c r="L56" s="21">
        <v>0</v>
      </c>
      <c r="M56" s="55">
        <v>0</v>
      </c>
      <c r="N56" s="12">
        <v>0</v>
      </c>
      <c r="O56" s="28">
        <f>O57+O63+O70</f>
        <v>127000</v>
      </c>
      <c r="P56" s="28">
        <f>P57+P63+P70</f>
        <v>127000</v>
      </c>
      <c r="Q56" s="28">
        <f>Q57+Q63+Q70</f>
        <v>127000</v>
      </c>
    </row>
    <row r="57" spans="1:17" ht="21.75" customHeight="1" x14ac:dyDescent="0.25">
      <c r="A57" s="22"/>
      <c r="B57" s="13"/>
      <c r="C57" s="122" t="s">
        <v>12</v>
      </c>
      <c r="D57" s="123"/>
      <c r="E57" s="123"/>
      <c r="F57" s="123"/>
      <c r="G57" s="123"/>
      <c r="H57" s="123"/>
      <c r="I57" s="124"/>
      <c r="J57" s="11">
        <v>232</v>
      </c>
      <c r="K57" s="21">
        <v>3</v>
      </c>
      <c r="L57" s="21">
        <v>4</v>
      </c>
      <c r="M57" s="55">
        <v>0</v>
      </c>
      <c r="N57" s="12">
        <v>0</v>
      </c>
      <c r="O57" s="28">
        <f>O59</f>
        <v>0</v>
      </c>
      <c r="P57" s="28">
        <f>P59</f>
        <v>0</v>
      </c>
      <c r="Q57" s="34">
        <f>Q59</f>
        <v>0</v>
      </c>
    </row>
    <row r="58" spans="1:17" ht="109.5" customHeight="1" x14ac:dyDescent="0.25">
      <c r="A58" s="22"/>
      <c r="B58" s="13"/>
      <c r="C58" s="60"/>
      <c r="D58" s="138" t="s">
        <v>66</v>
      </c>
      <c r="E58" s="133"/>
      <c r="F58" s="133"/>
      <c r="G58" s="133"/>
      <c r="H58" s="133"/>
      <c r="I58" s="134"/>
      <c r="J58" s="11">
        <v>232</v>
      </c>
      <c r="K58" s="21">
        <v>3</v>
      </c>
      <c r="L58" s="21">
        <v>4</v>
      </c>
      <c r="M58" s="64">
        <v>6200000000</v>
      </c>
      <c r="N58" s="12">
        <v>0</v>
      </c>
      <c r="O58" s="28">
        <v>0</v>
      </c>
      <c r="P58" s="28">
        <v>0</v>
      </c>
      <c r="Q58" s="34">
        <v>0</v>
      </c>
    </row>
    <row r="59" spans="1:17" ht="74.25" customHeight="1" x14ac:dyDescent="0.25">
      <c r="A59" s="22"/>
      <c r="B59" s="13"/>
      <c r="C59" s="23"/>
      <c r="D59" s="177" t="s">
        <v>44</v>
      </c>
      <c r="E59" s="178"/>
      <c r="F59" s="178"/>
      <c r="G59" s="178"/>
      <c r="H59" s="178"/>
      <c r="I59" s="179"/>
      <c r="J59" s="14">
        <v>232</v>
      </c>
      <c r="K59" s="19">
        <v>3</v>
      </c>
      <c r="L59" s="19">
        <v>4</v>
      </c>
      <c r="M59" s="56">
        <v>6220000000</v>
      </c>
      <c r="N59" s="15">
        <v>0</v>
      </c>
      <c r="O59" s="29">
        <f t="shared" ref="O59:Q60" si="3">O60</f>
        <v>0</v>
      </c>
      <c r="P59" s="29">
        <f t="shared" si="3"/>
        <v>0</v>
      </c>
      <c r="Q59" s="35">
        <f t="shared" si="3"/>
        <v>0</v>
      </c>
    </row>
    <row r="60" spans="1:17" ht="132" customHeight="1" x14ac:dyDescent="0.25">
      <c r="A60" s="22"/>
      <c r="B60" s="13"/>
      <c r="C60" s="23"/>
      <c r="D60" s="177" t="s">
        <v>55</v>
      </c>
      <c r="E60" s="178"/>
      <c r="F60" s="178"/>
      <c r="G60" s="178"/>
      <c r="H60" s="178"/>
      <c r="I60" s="179"/>
      <c r="J60" s="39">
        <v>232</v>
      </c>
      <c r="K60" s="40">
        <v>3</v>
      </c>
      <c r="L60" s="40">
        <v>4</v>
      </c>
      <c r="M60" s="56">
        <v>6220059302</v>
      </c>
      <c r="N60" s="41">
        <v>0</v>
      </c>
      <c r="O60" s="42">
        <f t="shared" si="3"/>
        <v>0</v>
      </c>
      <c r="P60" s="42">
        <f t="shared" si="3"/>
        <v>0</v>
      </c>
      <c r="Q60" s="43">
        <f t="shared" si="3"/>
        <v>0</v>
      </c>
    </row>
    <row r="61" spans="1:17" ht="42.75" customHeight="1" x14ac:dyDescent="0.25">
      <c r="A61" s="22"/>
      <c r="B61" s="13"/>
      <c r="C61" s="23"/>
      <c r="D61" s="24"/>
      <c r="E61" s="24"/>
      <c r="F61" s="125" t="s">
        <v>2</v>
      </c>
      <c r="G61" s="125"/>
      <c r="H61" s="125"/>
      <c r="I61" s="125"/>
      <c r="J61" s="14">
        <v>232</v>
      </c>
      <c r="K61" s="19">
        <v>3</v>
      </c>
      <c r="L61" s="19">
        <v>4</v>
      </c>
      <c r="M61" s="56">
        <v>6220059302</v>
      </c>
      <c r="N61" s="15" t="s">
        <v>1</v>
      </c>
      <c r="O61" s="42">
        <v>0</v>
      </c>
      <c r="P61" s="42">
        <v>0</v>
      </c>
      <c r="Q61" s="43">
        <v>0</v>
      </c>
    </row>
    <row r="62" spans="1:17" ht="42.75" customHeight="1" x14ac:dyDescent="0.25">
      <c r="A62" s="22"/>
      <c r="B62" s="13"/>
      <c r="C62" s="23"/>
      <c r="D62" s="24"/>
      <c r="E62" s="24"/>
      <c r="F62" s="113" t="s">
        <v>33</v>
      </c>
      <c r="G62" s="113"/>
      <c r="H62" s="113"/>
      <c r="I62" s="113"/>
      <c r="J62" s="14">
        <v>232</v>
      </c>
      <c r="K62" s="19">
        <v>3</v>
      </c>
      <c r="L62" s="19">
        <v>4</v>
      </c>
      <c r="M62" s="56">
        <v>6220059302</v>
      </c>
      <c r="N62" s="15">
        <v>244</v>
      </c>
      <c r="O62" s="42">
        <v>0</v>
      </c>
      <c r="P62" s="42">
        <v>0</v>
      </c>
      <c r="Q62" s="43">
        <v>0</v>
      </c>
    </row>
    <row r="63" spans="1:17" ht="33" customHeight="1" x14ac:dyDescent="0.25">
      <c r="A63" s="22"/>
      <c r="B63" s="13"/>
      <c r="C63" s="122" t="s">
        <v>11</v>
      </c>
      <c r="D63" s="123"/>
      <c r="E63" s="123"/>
      <c r="F63" s="123"/>
      <c r="G63" s="123"/>
      <c r="H63" s="123"/>
      <c r="I63" s="124"/>
      <c r="J63" s="11">
        <v>232</v>
      </c>
      <c r="K63" s="21">
        <v>3</v>
      </c>
      <c r="L63" s="21">
        <v>10</v>
      </c>
      <c r="M63" s="55">
        <v>0</v>
      </c>
      <c r="N63" s="12">
        <v>0</v>
      </c>
      <c r="O63" s="44">
        <f>O65</f>
        <v>117000</v>
      </c>
      <c r="P63" s="44">
        <f>P65</f>
        <v>117000</v>
      </c>
      <c r="Q63" s="44">
        <f>Q65</f>
        <v>117000</v>
      </c>
    </row>
    <row r="64" spans="1:17" ht="103.5" customHeight="1" x14ac:dyDescent="0.25">
      <c r="A64" s="22"/>
      <c r="B64" s="13"/>
      <c r="C64" s="60"/>
      <c r="D64" s="138" t="s">
        <v>66</v>
      </c>
      <c r="E64" s="133"/>
      <c r="F64" s="133"/>
      <c r="G64" s="133"/>
      <c r="H64" s="133"/>
      <c r="I64" s="134"/>
      <c r="J64" s="11">
        <v>232</v>
      </c>
      <c r="K64" s="21">
        <v>3</v>
      </c>
      <c r="L64" s="21">
        <v>10</v>
      </c>
      <c r="M64" s="84">
        <v>6200000000</v>
      </c>
      <c r="N64" s="12">
        <v>0</v>
      </c>
      <c r="O64" s="44">
        <f t="shared" ref="O64:Q66" si="4">O65</f>
        <v>117000</v>
      </c>
      <c r="P64" s="44">
        <f t="shared" si="4"/>
        <v>117000</v>
      </c>
      <c r="Q64" s="44">
        <f t="shared" si="4"/>
        <v>117000</v>
      </c>
    </row>
    <row r="65" spans="1:17" ht="69.75" customHeight="1" x14ac:dyDescent="0.25">
      <c r="A65" s="22"/>
      <c r="B65" s="13"/>
      <c r="C65" s="23"/>
      <c r="D65" s="174" t="s">
        <v>45</v>
      </c>
      <c r="E65" s="175"/>
      <c r="F65" s="175"/>
      <c r="G65" s="175"/>
      <c r="H65" s="175"/>
      <c r="I65" s="176"/>
      <c r="J65" s="14">
        <v>232</v>
      </c>
      <c r="K65" s="19">
        <v>3</v>
      </c>
      <c r="L65" s="19">
        <v>10</v>
      </c>
      <c r="M65" s="56">
        <v>6230000000</v>
      </c>
      <c r="N65" s="15">
        <v>0</v>
      </c>
      <c r="O65" s="42">
        <f t="shared" si="4"/>
        <v>117000</v>
      </c>
      <c r="P65" s="42">
        <f t="shared" si="4"/>
        <v>117000</v>
      </c>
      <c r="Q65" s="42">
        <f t="shared" si="4"/>
        <v>117000</v>
      </c>
    </row>
    <row r="66" spans="1:17" ht="77.25" customHeight="1" x14ac:dyDescent="0.25">
      <c r="A66" s="22"/>
      <c r="B66" s="13"/>
      <c r="C66" s="23"/>
      <c r="D66" s="53"/>
      <c r="E66" s="174" t="s">
        <v>46</v>
      </c>
      <c r="F66" s="175"/>
      <c r="G66" s="175"/>
      <c r="H66" s="175"/>
      <c r="I66" s="176"/>
      <c r="J66" s="14">
        <v>232</v>
      </c>
      <c r="K66" s="19">
        <v>3</v>
      </c>
      <c r="L66" s="19">
        <v>10</v>
      </c>
      <c r="M66" s="56">
        <v>6230095020</v>
      </c>
      <c r="N66" s="15">
        <v>0</v>
      </c>
      <c r="O66" s="42">
        <f t="shared" si="4"/>
        <v>117000</v>
      </c>
      <c r="P66" s="42">
        <f t="shared" si="4"/>
        <v>117000</v>
      </c>
      <c r="Q66" s="42">
        <f t="shared" si="4"/>
        <v>117000</v>
      </c>
    </row>
    <row r="67" spans="1:17" ht="45.75" customHeight="1" x14ac:dyDescent="0.25">
      <c r="A67" s="22"/>
      <c r="B67" s="13"/>
      <c r="C67" s="23"/>
      <c r="D67" s="24"/>
      <c r="E67" s="24"/>
      <c r="F67" s="125" t="s">
        <v>2</v>
      </c>
      <c r="G67" s="125"/>
      <c r="H67" s="125"/>
      <c r="I67" s="125"/>
      <c r="J67" s="14">
        <v>232</v>
      </c>
      <c r="K67" s="19">
        <v>3</v>
      </c>
      <c r="L67" s="19">
        <v>10</v>
      </c>
      <c r="M67" s="56">
        <v>6230095020</v>
      </c>
      <c r="N67" s="15" t="s">
        <v>1</v>
      </c>
      <c r="O67" s="42">
        <f>O68+O69</f>
        <v>117000</v>
      </c>
      <c r="P67" s="42">
        <f>P68+P69</f>
        <v>117000</v>
      </c>
      <c r="Q67" s="42">
        <f>Q68+Q69</f>
        <v>117000</v>
      </c>
    </row>
    <row r="68" spans="1:17" ht="31.15" customHeight="1" x14ac:dyDescent="0.25">
      <c r="A68" s="22"/>
      <c r="B68" s="13"/>
      <c r="C68" s="23"/>
      <c r="D68" s="24"/>
      <c r="E68" s="24"/>
      <c r="F68" s="126" t="s">
        <v>33</v>
      </c>
      <c r="G68" s="127"/>
      <c r="H68" s="127"/>
      <c r="I68" s="128"/>
      <c r="J68" s="14">
        <v>232</v>
      </c>
      <c r="K68" s="19">
        <v>3</v>
      </c>
      <c r="L68" s="19">
        <v>10</v>
      </c>
      <c r="M68" s="56">
        <v>6230095020</v>
      </c>
      <c r="N68" s="15">
        <v>244</v>
      </c>
      <c r="O68" s="42">
        <v>17000</v>
      </c>
      <c r="P68" s="42">
        <v>17000</v>
      </c>
      <c r="Q68" s="108">
        <v>17000</v>
      </c>
    </row>
    <row r="69" spans="1:17" ht="20.45" customHeight="1" x14ac:dyDescent="0.25">
      <c r="A69" s="22"/>
      <c r="B69" s="13"/>
      <c r="C69" s="23"/>
      <c r="D69" s="24"/>
      <c r="E69" s="24"/>
      <c r="F69" s="113" t="s">
        <v>79</v>
      </c>
      <c r="G69" s="113"/>
      <c r="H69" s="113"/>
      <c r="I69" s="113"/>
      <c r="J69" s="14">
        <v>232</v>
      </c>
      <c r="K69" s="19">
        <v>3</v>
      </c>
      <c r="L69" s="19">
        <v>10</v>
      </c>
      <c r="M69" s="56">
        <v>6230095020</v>
      </c>
      <c r="N69" s="41">
        <v>247</v>
      </c>
      <c r="O69" s="42">
        <v>100000</v>
      </c>
      <c r="P69" s="29">
        <v>100000</v>
      </c>
      <c r="Q69" s="35">
        <v>100000</v>
      </c>
    </row>
    <row r="70" spans="1:17" ht="51" customHeight="1" x14ac:dyDescent="0.25">
      <c r="A70" s="22"/>
      <c r="B70" s="13"/>
      <c r="C70" s="23"/>
      <c r="D70" s="24"/>
      <c r="E70" s="24"/>
      <c r="F70" s="138" t="s">
        <v>36</v>
      </c>
      <c r="G70" s="133"/>
      <c r="H70" s="133"/>
      <c r="I70" s="134"/>
      <c r="J70" s="11">
        <v>232</v>
      </c>
      <c r="K70" s="21">
        <v>3</v>
      </c>
      <c r="L70" s="21">
        <v>14</v>
      </c>
      <c r="M70" s="55">
        <v>0</v>
      </c>
      <c r="N70" s="12">
        <v>0</v>
      </c>
      <c r="O70" s="28">
        <f>O72</f>
        <v>10000</v>
      </c>
      <c r="P70" s="28">
        <f>P72</f>
        <v>10000</v>
      </c>
      <c r="Q70" s="28">
        <f>Q72</f>
        <v>10000</v>
      </c>
    </row>
    <row r="71" spans="1:17" ht="93" customHeight="1" x14ac:dyDescent="0.25">
      <c r="A71" s="22"/>
      <c r="B71" s="13"/>
      <c r="C71" s="23"/>
      <c r="D71" s="24"/>
      <c r="E71" s="24"/>
      <c r="F71" s="138" t="s">
        <v>66</v>
      </c>
      <c r="G71" s="133"/>
      <c r="H71" s="133"/>
      <c r="I71" s="134"/>
      <c r="J71" s="11">
        <v>232</v>
      </c>
      <c r="K71" s="21">
        <v>3</v>
      </c>
      <c r="L71" s="21">
        <v>14</v>
      </c>
      <c r="M71" s="64">
        <v>6200000000</v>
      </c>
      <c r="N71" s="12">
        <v>0</v>
      </c>
      <c r="O71" s="28">
        <v>10000</v>
      </c>
      <c r="P71" s="28">
        <v>10000</v>
      </c>
      <c r="Q71" s="28">
        <v>10000</v>
      </c>
    </row>
    <row r="72" spans="1:17" ht="46.5" customHeight="1" x14ac:dyDescent="0.25">
      <c r="A72" s="22"/>
      <c r="B72" s="13"/>
      <c r="C72" s="23"/>
      <c r="D72" s="24"/>
      <c r="E72" s="24"/>
      <c r="F72" s="189" t="s">
        <v>47</v>
      </c>
      <c r="G72" s="190"/>
      <c r="H72" s="190"/>
      <c r="I72" s="191"/>
      <c r="J72" s="14">
        <v>232</v>
      </c>
      <c r="K72" s="19">
        <v>3</v>
      </c>
      <c r="L72" s="19">
        <v>14</v>
      </c>
      <c r="M72" s="56">
        <v>6240000000</v>
      </c>
      <c r="N72" s="15">
        <v>0</v>
      </c>
      <c r="O72" s="29">
        <f t="shared" ref="O72:Q74" si="5">O73</f>
        <v>10000</v>
      </c>
      <c r="P72" s="29">
        <f t="shared" si="5"/>
        <v>10000</v>
      </c>
      <c r="Q72" s="29">
        <f t="shared" si="5"/>
        <v>10000</v>
      </c>
    </row>
    <row r="73" spans="1:17" ht="24.75" customHeight="1" x14ac:dyDescent="0.25">
      <c r="A73" s="22"/>
      <c r="B73" s="13"/>
      <c r="C73" s="23"/>
      <c r="D73" s="24"/>
      <c r="E73" s="24"/>
      <c r="F73" s="189" t="s">
        <v>37</v>
      </c>
      <c r="G73" s="190"/>
      <c r="H73" s="190"/>
      <c r="I73" s="191"/>
      <c r="J73" s="14">
        <v>232</v>
      </c>
      <c r="K73" s="19">
        <v>3</v>
      </c>
      <c r="L73" s="19">
        <v>14</v>
      </c>
      <c r="M73" s="56">
        <v>6240020040</v>
      </c>
      <c r="N73" s="15">
        <v>0</v>
      </c>
      <c r="O73" s="29">
        <f t="shared" si="5"/>
        <v>10000</v>
      </c>
      <c r="P73" s="29">
        <f t="shared" si="5"/>
        <v>10000</v>
      </c>
      <c r="Q73" s="29">
        <f t="shared" si="5"/>
        <v>10000</v>
      </c>
    </row>
    <row r="74" spans="1:17" ht="56.25" customHeight="1" x14ac:dyDescent="0.25">
      <c r="A74" s="22"/>
      <c r="B74" s="13"/>
      <c r="C74" s="23"/>
      <c r="D74" s="24"/>
      <c r="E74" s="24"/>
      <c r="F74" s="126" t="s">
        <v>38</v>
      </c>
      <c r="G74" s="127"/>
      <c r="H74" s="127"/>
      <c r="I74" s="128"/>
      <c r="J74" s="14">
        <v>232</v>
      </c>
      <c r="K74" s="19">
        <v>3</v>
      </c>
      <c r="L74" s="19">
        <v>14</v>
      </c>
      <c r="M74" s="56">
        <v>6240020040</v>
      </c>
      <c r="N74" s="15">
        <v>240</v>
      </c>
      <c r="O74" s="29">
        <f t="shared" si="5"/>
        <v>10000</v>
      </c>
      <c r="P74" s="29">
        <f t="shared" si="5"/>
        <v>10000</v>
      </c>
      <c r="Q74" s="29">
        <f t="shared" si="5"/>
        <v>10000</v>
      </c>
    </row>
    <row r="75" spans="1:17" ht="36" customHeight="1" x14ac:dyDescent="0.25">
      <c r="A75" s="22"/>
      <c r="B75" s="13"/>
      <c r="C75" s="23"/>
      <c r="D75" s="24"/>
      <c r="E75" s="24"/>
      <c r="F75" s="126" t="s">
        <v>33</v>
      </c>
      <c r="G75" s="127"/>
      <c r="H75" s="127"/>
      <c r="I75" s="128"/>
      <c r="J75" s="14">
        <v>232</v>
      </c>
      <c r="K75" s="19">
        <v>3</v>
      </c>
      <c r="L75" s="19">
        <v>14</v>
      </c>
      <c r="M75" s="56">
        <v>6240020040</v>
      </c>
      <c r="N75" s="15">
        <v>244</v>
      </c>
      <c r="O75" s="29">
        <v>10000</v>
      </c>
      <c r="P75" s="29">
        <v>10000</v>
      </c>
      <c r="Q75" s="35">
        <v>10000</v>
      </c>
    </row>
    <row r="76" spans="1:17" ht="24" customHeight="1" x14ac:dyDescent="0.25">
      <c r="A76" s="180" t="s">
        <v>10</v>
      </c>
      <c r="B76" s="181"/>
      <c r="C76" s="181"/>
      <c r="D76" s="181"/>
      <c r="E76" s="181"/>
      <c r="F76" s="181"/>
      <c r="G76" s="181"/>
      <c r="H76" s="181"/>
      <c r="I76" s="182"/>
      <c r="J76" s="11">
        <v>232</v>
      </c>
      <c r="K76" s="21">
        <v>4</v>
      </c>
      <c r="L76" s="21">
        <v>0</v>
      </c>
      <c r="M76" s="55">
        <v>0</v>
      </c>
      <c r="N76" s="12">
        <v>0</v>
      </c>
      <c r="O76" s="28">
        <f>O77</f>
        <v>1365000</v>
      </c>
      <c r="P76" s="28">
        <f>P77+P87</f>
        <v>1399000</v>
      </c>
      <c r="Q76" s="28">
        <f>Q77+Q87</f>
        <v>1791000</v>
      </c>
    </row>
    <row r="77" spans="1:17" ht="25.5" customHeight="1" x14ac:dyDescent="0.25">
      <c r="A77" s="22"/>
      <c r="B77" s="13"/>
      <c r="C77" s="122" t="s">
        <v>40</v>
      </c>
      <c r="D77" s="123"/>
      <c r="E77" s="123"/>
      <c r="F77" s="123"/>
      <c r="G77" s="123"/>
      <c r="H77" s="123"/>
      <c r="I77" s="124"/>
      <c r="J77" s="11">
        <v>232</v>
      </c>
      <c r="K77" s="21">
        <v>4</v>
      </c>
      <c r="L77" s="21">
        <v>9</v>
      </c>
      <c r="M77" s="55">
        <v>0</v>
      </c>
      <c r="N77" s="12">
        <v>0</v>
      </c>
      <c r="O77" s="28">
        <f>O78</f>
        <v>1365000</v>
      </c>
      <c r="P77" s="28">
        <f>P79</f>
        <v>1399000</v>
      </c>
      <c r="Q77" s="34">
        <f>Q79</f>
        <v>1428000</v>
      </c>
    </row>
    <row r="78" spans="1:17" ht="84.6" customHeight="1" x14ac:dyDescent="0.25">
      <c r="A78" s="22"/>
      <c r="B78" s="13"/>
      <c r="C78" s="60"/>
      <c r="D78" s="138" t="s">
        <v>66</v>
      </c>
      <c r="E78" s="133"/>
      <c r="F78" s="133"/>
      <c r="G78" s="133"/>
      <c r="H78" s="133"/>
      <c r="I78" s="134"/>
      <c r="J78" s="11">
        <v>232</v>
      </c>
      <c r="K78" s="21">
        <v>4</v>
      </c>
      <c r="L78" s="21">
        <v>9</v>
      </c>
      <c r="M78" s="64">
        <v>6200000000</v>
      </c>
      <c r="N78" s="12">
        <v>0</v>
      </c>
      <c r="O78" s="28">
        <f>O80+O84</f>
        <v>1365000</v>
      </c>
      <c r="P78" s="28">
        <f>P80+P84</f>
        <v>1399000</v>
      </c>
      <c r="Q78" s="28">
        <f>Q80+Q84</f>
        <v>1428000</v>
      </c>
    </row>
    <row r="79" spans="1:17" ht="33" customHeight="1" x14ac:dyDescent="0.25">
      <c r="A79" s="22"/>
      <c r="B79" s="13"/>
      <c r="C79" s="23"/>
      <c r="D79" s="119" t="s">
        <v>48</v>
      </c>
      <c r="E79" s="120"/>
      <c r="F79" s="120"/>
      <c r="G79" s="120"/>
      <c r="H79" s="120"/>
      <c r="I79" s="121"/>
      <c r="J79" s="14">
        <v>232</v>
      </c>
      <c r="K79" s="19">
        <v>4</v>
      </c>
      <c r="L79" s="19">
        <v>9</v>
      </c>
      <c r="M79" s="56">
        <v>6250000000</v>
      </c>
      <c r="N79" s="15">
        <v>0</v>
      </c>
      <c r="O79" s="29">
        <f>O80+O84</f>
        <v>1365000</v>
      </c>
      <c r="P79" s="29">
        <f>P80+P84</f>
        <v>1399000</v>
      </c>
      <c r="Q79" s="29">
        <f>Q80+Q84</f>
        <v>1428000</v>
      </c>
    </row>
    <row r="80" spans="1:17" ht="31.15" customHeight="1" x14ac:dyDescent="0.25">
      <c r="A80" s="22"/>
      <c r="B80" s="13"/>
      <c r="C80" s="23"/>
      <c r="D80" s="119" t="s">
        <v>89</v>
      </c>
      <c r="E80" s="120"/>
      <c r="F80" s="120"/>
      <c r="G80" s="120"/>
      <c r="H80" s="120"/>
      <c r="I80" s="121"/>
      <c r="J80" s="14">
        <v>232</v>
      </c>
      <c r="K80" s="19">
        <v>4</v>
      </c>
      <c r="L80" s="19">
        <v>9</v>
      </c>
      <c r="M80" s="56">
        <v>6250095280</v>
      </c>
      <c r="N80" s="15">
        <v>0</v>
      </c>
      <c r="O80" s="29">
        <f>O81</f>
        <v>1365000</v>
      </c>
      <c r="P80" s="29">
        <f>P81</f>
        <v>1399000</v>
      </c>
      <c r="Q80" s="35">
        <f>Q81</f>
        <v>1428000</v>
      </c>
    </row>
    <row r="81" spans="1:17" ht="29.45" customHeight="1" x14ac:dyDescent="0.25">
      <c r="A81" s="22"/>
      <c r="B81" s="13"/>
      <c r="C81" s="23"/>
      <c r="D81" s="24"/>
      <c r="E81" s="24"/>
      <c r="F81" s="125" t="s">
        <v>2</v>
      </c>
      <c r="G81" s="125"/>
      <c r="H81" s="125"/>
      <c r="I81" s="125"/>
      <c r="J81" s="14">
        <v>232</v>
      </c>
      <c r="K81" s="19">
        <v>4</v>
      </c>
      <c r="L81" s="19">
        <v>9</v>
      </c>
      <c r="M81" s="56">
        <v>6250095280</v>
      </c>
      <c r="N81" s="15" t="s">
        <v>1</v>
      </c>
      <c r="O81" s="29">
        <f>O82+O83</f>
        <v>1365000</v>
      </c>
      <c r="P81" s="29">
        <f>P82+P83</f>
        <v>1399000</v>
      </c>
      <c r="Q81" s="29">
        <f>Q82+Q83</f>
        <v>1428000</v>
      </c>
    </row>
    <row r="82" spans="1:17" ht="27" customHeight="1" x14ac:dyDescent="0.25">
      <c r="A82" s="22"/>
      <c r="B82" s="13"/>
      <c r="C82" s="23"/>
      <c r="D82" s="24"/>
      <c r="E82" s="113" t="s">
        <v>33</v>
      </c>
      <c r="F82" s="113"/>
      <c r="G82" s="113"/>
      <c r="H82" s="113"/>
      <c r="I82" s="113"/>
      <c r="J82" s="14">
        <v>232</v>
      </c>
      <c r="K82" s="19">
        <v>4</v>
      </c>
      <c r="L82" s="19">
        <v>9</v>
      </c>
      <c r="M82" s="56">
        <v>6250095280</v>
      </c>
      <c r="N82" s="15">
        <v>244</v>
      </c>
      <c r="O82" s="29">
        <v>765000</v>
      </c>
      <c r="P82" s="29">
        <v>799000</v>
      </c>
      <c r="Q82" s="35">
        <v>828000</v>
      </c>
    </row>
    <row r="83" spans="1:17" ht="22.9" customHeight="1" x14ac:dyDescent="0.25">
      <c r="A83" s="76"/>
      <c r="B83" s="13"/>
      <c r="C83" s="23"/>
      <c r="D83" s="126" t="s">
        <v>79</v>
      </c>
      <c r="E83" s="127"/>
      <c r="F83" s="127"/>
      <c r="G83" s="127"/>
      <c r="H83" s="127"/>
      <c r="I83" s="128"/>
      <c r="J83" s="14">
        <v>232</v>
      </c>
      <c r="K83" s="19">
        <v>4</v>
      </c>
      <c r="L83" s="19">
        <v>9</v>
      </c>
      <c r="M83" s="56">
        <v>6250095280</v>
      </c>
      <c r="N83" s="15">
        <v>247</v>
      </c>
      <c r="O83" s="29">
        <v>600000</v>
      </c>
      <c r="P83" s="29">
        <v>600000</v>
      </c>
      <c r="Q83" s="104">
        <v>600000</v>
      </c>
    </row>
    <row r="84" spans="1:17" ht="46.15" customHeight="1" x14ac:dyDescent="0.25">
      <c r="A84" s="69"/>
      <c r="B84" s="13"/>
      <c r="C84" s="23"/>
      <c r="D84" s="126" t="s">
        <v>61</v>
      </c>
      <c r="E84" s="127"/>
      <c r="F84" s="127"/>
      <c r="G84" s="127"/>
      <c r="H84" s="127"/>
      <c r="I84" s="128"/>
      <c r="J84" s="14">
        <v>232</v>
      </c>
      <c r="K84" s="19">
        <v>4</v>
      </c>
      <c r="L84" s="19">
        <v>9</v>
      </c>
      <c r="M84" s="70" t="s">
        <v>62</v>
      </c>
      <c r="N84" s="15">
        <v>0</v>
      </c>
      <c r="O84" s="29">
        <f t="shared" ref="O84:Q85" si="6">O85</f>
        <v>0</v>
      </c>
      <c r="P84" s="29">
        <f t="shared" si="6"/>
        <v>0</v>
      </c>
      <c r="Q84" s="29">
        <f t="shared" si="6"/>
        <v>0</v>
      </c>
    </row>
    <row r="85" spans="1:17" ht="34.5" customHeight="1" x14ac:dyDescent="0.25">
      <c r="A85" s="68"/>
      <c r="B85" s="13"/>
      <c r="C85" s="23"/>
      <c r="D85" s="113" t="s">
        <v>2</v>
      </c>
      <c r="E85" s="113"/>
      <c r="F85" s="113"/>
      <c r="G85" s="113"/>
      <c r="H85" s="113"/>
      <c r="I85" s="113"/>
      <c r="J85" s="14">
        <v>232</v>
      </c>
      <c r="K85" s="19">
        <v>4</v>
      </c>
      <c r="L85" s="19">
        <v>9</v>
      </c>
      <c r="M85" s="70" t="s">
        <v>62</v>
      </c>
      <c r="N85" s="15">
        <v>240</v>
      </c>
      <c r="O85" s="29">
        <f t="shared" si="6"/>
        <v>0</v>
      </c>
      <c r="P85" s="29">
        <f t="shared" si="6"/>
        <v>0</v>
      </c>
      <c r="Q85" s="29">
        <f t="shared" si="6"/>
        <v>0</v>
      </c>
    </row>
    <row r="86" spans="1:17" ht="34.5" customHeight="1" x14ac:dyDescent="0.25">
      <c r="A86" s="68"/>
      <c r="B86" s="13"/>
      <c r="C86" s="23"/>
      <c r="D86" s="113" t="s">
        <v>33</v>
      </c>
      <c r="E86" s="113"/>
      <c r="F86" s="113"/>
      <c r="G86" s="113"/>
      <c r="H86" s="113"/>
      <c r="I86" s="113"/>
      <c r="J86" s="14">
        <v>232</v>
      </c>
      <c r="K86" s="19">
        <v>4</v>
      </c>
      <c r="L86" s="19">
        <v>9</v>
      </c>
      <c r="M86" s="70" t="s">
        <v>62</v>
      </c>
      <c r="N86" s="15">
        <v>244</v>
      </c>
      <c r="O86" s="29">
        <v>0</v>
      </c>
      <c r="P86" s="29">
        <v>0</v>
      </c>
      <c r="Q86" s="35">
        <v>0</v>
      </c>
    </row>
    <row r="87" spans="1:17" ht="28.9" customHeight="1" x14ac:dyDescent="0.25">
      <c r="A87" s="68"/>
      <c r="B87" s="13"/>
      <c r="C87" s="138" t="s">
        <v>72</v>
      </c>
      <c r="D87" s="133"/>
      <c r="E87" s="133"/>
      <c r="F87" s="133"/>
      <c r="G87" s="133"/>
      <c r="H87" s="133"/>
      <c r="I87" s="134"/>
      <c r="J87" s="11">
        <v>232</v>
      </c>
      <c r="K87" s="21">
        <v>4</v>
      </c>
      <c r="L87" s="21">
        <v>12</v>
      </c>
      <c r="M87" s="55">
        <v>0</v>
      </c>
      <c r="N87" s="12">
        <v>0</v>
      </c>
      <c r="O87" s="29">
        <v>0</v>
      </c>
      <c r="P87" s="29">
        <v>0</v>
      </c>
      <c r="Q87" s="35">
        <f>Q88</f>
        <v>363000</v>
      </c>
    </row>
    <row r="88" spans="1:17" ht="81.599999999999994" customHeight="1" x14ac:dyDescent="0.25">
      <c r="A88" s="68"/>
      <c r="B88" s="13"/>
      <c r="C88" s="138" t="s">
        <v>66</v>
      </c>
      <c r="D88" s="133"/>
      <c r="E88" s="133"/>
      <c r="F88" s="133"/>
      <c r="G88" s="133"/>
      <c r="H88" s="133"/>
      <c r="I88" s="134"/>
      <c r="J88" s="14">
        <v>232</v>
      </c>
      <c r="K88" s="19">
        <v>4</v>
      </c>
      <c r="L88" s="19">
        <v>12</v>
      </c>
      <c r="M88" s="71">
        <v>6200000000</v>
      </c>
      <c r="N88" s="12">
        <v>0</v>
      </c>
      <c r="O88" s="29">
        <v>0</v>
      </c>
      <c r="P88" s="29">
        <v>0</v>
      </c>
      <c r="Q88" s="35">
        <f>Q89</f>
        <v>363000</v>
      </c>
    </row>
    <row r="89" spans="1:17" ht="56.45" customHeight="1" x14ac:dyDescent="0.25">
      <c r="A89" s="68"/>
      <c r="B89" s="13"/>
      <c r="C89" s="110" t="s">
        <v>73</v>
      </c>
      <c r="D89" s="111"/>
      <c r="E89" s="111"/>
      <c r="F89" s="111"/>
      <c r="G89" s="111"/>
      <c r="H89" s="111"/>
      <c r="I89" s="112"/>
      <c r="J89" s="100">
        <v>232</v>
      </c>
      <c r="K89" s="101">
        <v>4</v>
      </c>
      <c r="L89" s="101">
        <v>12</v>
      </c>
      <c r="M89" s="102" t="s">
        <v>74</v>
      </c>
      <c r="N89" s="103">
        <v>0</v>
      </c>
      <c r="O89" s="29">
        <v>0</v>
      </c>
      <c r="P89" s="29">
        <v>0</v>
      </c>
      <c r="Q89" s="35">
        <f>Q90</f>
        <v>363000</v>
      </c>
    </row>
    <row r="90" spans="1:17" ht="105.6" customHeight="1" x14ac:dyDescent="0.25">
      <c r="A90" s="68"/>
      <c r="B90" s="13"/>
      <c r="C90" s="110" t="s">
        <v>96</v>
      </c>
      <c r="D90" s="111"/>
      <c r="E90" s="111"/>
      <c r="F90" s="111"/>
      <c r="G90" s="111"/>
      <c r="H90" s="111"/>
      <c r="I90" s="112"/>
      <c r="J90" s="100">
        <v>232</v>
      </c>
      <c r="K90" s="101">
        <v>4</v>
      </c>
      <c r="L90" s="101">
        <v>12</v>
      </c>
      <c r="M90" s="102" t="s">
        <v>95</v>
      </c>
      <c r="N90" s="103">
        <v>0</v>
      </c>
      <c r="O90" s="29">
        <v>0</v>
      </c>
      <c r="P90" s="29">
        <v>0</v>
      </c>
      <c r="Q90" s="35">
        <f>Q91</f>
        <v>363000</v>
      </c>
    </row>
    <row r="91" spans="1:17" ht="27.6" customHeight="1" x14ac:dyDescent="0.25">
      <c r="A91" s="68"/>
      <c r="B91" s="13"/>
      <c r="C91" s="110" t="s">
        <v>2</v>
      </c>
      <c r="D91" s="111"/>
      <c r="E91" s="111"/>
      <c r="F91" s="111"/>
      <c r="G91" s="111"/>
      <c r="H91" s="111"/>
      <c r="I91" s="112"/>
      <c r="J91" s="100">
        <v>232</v>
      </c>
      <c r="K91" s="101">
        <v>4</v>
      </c>
      <c r="L91" s="101">
        <v>12</v>
      </c>
      <c r="M91" s="102" t="s">
        <v>95</v>
      </c>
      <c r="N91" s="103">
        <v>240</v>
      </c>
      <c r="O91" s="29">
        <v>0</v>
      </c>
      <c r="P91" s="29">
        <v>0</v>
      </c>
      <c r="Q91" s="35">
        <f>Q92</f>
        <v>363000</v>
      </c>
    </row>
    <row r="92" spans="1:17" ht="30" customHeight="1" x14ac:dyDescent="0.25">
      <c r="A92" s="68"/>
      <c r="B92" s="13"/>
      <c r="C92" s="186" t="s">
        <v>33</v>
      </c>
      <c r="D92" s="187"/>
      <c r="E92" s="187"/>
      <c r="F92" s="187"/>
      <c r="G92" s="187"/>
      <c r="H92" s="187"/>
      <c r="I92" s="188"/>
      <c r="J92" s="100">
        <v>232</v>
      </c>
      <c r="K92" s="101">
        <v>4</v>
      </c>
      <c r="L92" s="101">
        <v>12</v>
      </c>
      <c r="M92" s="102" t="s">
        <v>95</v>
      </c>
      <c r="N92" s="15">
        <v>244</v>
      </c>
      <c r="O92" s="29">
        <v>0</v>
      </c>
      <c r="P92" s="29">
        <v>0</v>
      </c>
      <c r="Q92" s="35">
        <v>363000</v>
      </c>
    </row>
    <row r="93" spans="1:17" ht="31.5" customHeight="1" x14ac:dyDescent="0.25">
      <c r="A93" s="180" t="s">
        <v>9</v>
      </c>
      <c r="B93" s="181"/>
      <c r="C93" s="181"/>
      <c r="D93" s="181"/>
      <c r="E93" s="181"/>
      <c r="F93" s="181"/>
      <c r="G93" s="181"/>
      <c r="H93" s="181"/>
      <c r="I93" s="182"/>
      <c r="J93" s="11">
        <v>232</v>
      </c>
      <c r="K93" s="21">
        <v>5</v>
      </c>
      <c r="L93" s="21">
        <v>0</v>
      </c>
      <c r="M93" s="55">
        <v>0</v>
      </c>
      <c r="N93" s="12">
        <v>0</v>
      </c>
      <c r="O93" s="28">
        <f>O94+O99</f>
        <v>1673579</v>
      </c>
      <c r="P93" s="28">
        <f>P94+P99</f>
        <v>1065260</v>
      </c>
      <c r="Q93" s="34">
        <f>Q94+Q99</f>
        <v>1139360</v>
      </c>
    </row>
    <row r="94" spans="1:17" ht="15" customHeight="1" x14ac:dyDescent="0.25">
      <c r="A94" s="22"/>
      <c r="B94" s="13"/>
      <c r="C94" s="122" t="s">
        <v>8</v>
      </c>
      <c r="D94" s="123"/>
      <c r="E94" s="123"/>
      <c r="F94" s="123"/>
      <c r="G94" s="123"/>
      <c r="H94" s="123"/>
      <c r="I94" s="124"/>
      <c r="J94" s="11">
        <v>232</v>
      </c>
      <c r="K94" s="21">
        <v>5</v>
      </c>
      <c r="L94" s="21">
        <v>1</v>
      </c>
      <c r="M94" s="55">
        <v>0</v>
      </c>
      <c r="N94" s="12">
        <v>0</v>
      </c>
      <c r="O94" s="28">
        <f>O95</f>
        <v>45000</v>
      </c>
      <c r="P94" s="28">
        <f t="shared" ref="P94:Q97" si="7">P95</f>
        <v>45000</v>
      </c>
      <c r="Q94" s="34">
        <f t="shared" si="7"/>
        <v>45000</v>
      </c>
    </row>
    <row r="95" spans="1:17" ht="33" customHeight="1" x14ac:dyDescent="0.25">
      <c r="A95" s="22"/>
      <c r="B95" s="13"/>
      <c r="C95" s="23"/>
      <c r="D95" s="130" t="s">
        <v>3</v>
      </c>
      <c r="E95" s="131"/>
      <c r="F95" s="131"/>
      <c r="G95" s="131"/>
      <c r="H95" s="131"/>
      <c r="I95" s="132"/>
      <c r="J95" s="14">
        <v>232</v>
      </c>
      <c r="K95" s="19">
        <v>5</v>
      </c>
      <c r="L95" s="19">
        <v>1</v>
      </c>
      <c r="M95" s="58">
        <v>7700000000</v>
      </c>
      <c r="N95" s="15">
        <v>0</v>
      </c>
      <c r="O95" s="29">
        <f>O96</f>
        <v>45000</v>
      </c>
      <c r="P95" s="29">
        <f t="shared" si="7"/>
        <v>45000</v>
      </c>
      <c r="Q95" s="35">
        <f t="shared" si="7"/>
        <v>45000</v>
      </c>
    </row>
    <row r="96" spans="1:17" ht="68.25" customHeight="1" x14ac:dyDescent="0.25">
      <c r="A96" s="22"/>
      <c r="B96" s="13"/>
      <c r="C96" s="23"/>
      <c r="D96" s="24"/>
      <c r="E96" s="125" t="s">
        <v>32</v>
      </c>
      <c r="F96" s="125"/>
      <c r="G96" s="125"/>
      <c r="H96" s="125"/>
      <c r="I96" s="125"/>
      <c r="J96" s="14">
        <v>232</v>
      </c>
      <c r="K96" s="19">
        <v>5</v>
      </c>
      <c r="L96" s="19">
        <v>1</v>
      </c>
      <c r="M96" s="58">
        <v>7700090140</v>
      </c>
      <c r="N96" s="15">
        <v>0</v>
      </c>
      <c r="O96" s="29">
        <f>O97</f>
        <v>45000</v>
      </c>
      <c r="P96" s="29">
        <f t="shared" si="7"/>
        <v>45000</v>
      </c>
      <c r="Q96" s="35">
        <f t="shared" si="7"/>
        <v>45000</v>
      </c>
    </row>
    <row r="97" spans="1:17" ht="31.5" customHeight="1" x14ac:dyDescent="0.25">
      <c r="A97" s="22"/>
      <c r="B97" s="13"/>
      <c r="C97" s="23"/>
      <c r="D97" s="24"/>
      <c r="E97" s="24"/>
      <c r="F97" s="125" t="s">
        <v>2</v>
      </c>
      <c r="G97" s="125"/>
      <c r="H97" s="125"/>
      <c r="I97" s="125"/>
      <c r="J97" s="14">
        <v>232</v>
      </c>
      <c r="K97" s="19">
        <v>5</v>
      </c>
      <c r="L97" s="19">
        <v>1</v>
      </c>
      <c r="M97" s="58">
        <v>7700090140</v>
      </c>
      <c r="N97" s="15" t="s">
        <v>1</v>
      </c>
      <c r="O97" s="29">
        <f>O98</f>
        <v>45000</v>
      </c>
      <c r="P97" s="29">
        <f t="shared" si="7"/>
        <v>45000</v>
      </c>
      <c r="Q97" s="29">
        <f t="shared" si="7"/>
        <v>45000</v>
      </c>
    </row>
    <row r="98" spans="1:17" s="18" customFormat="1" ht="41.25" customHeight="1" x14ac:dyDescent="0.25">
      <c r="A98" s="16"/>
      <c r="B98" s="30"/>
      <c r="C98" s="25"/>
      <c r="D98" s="17"/>
      <c r="E98" s="17"/>
      <c r="F98" s="113" t="s">
        <v>33</v>
      </c>
      <c r="G98" s="113"/>
      <c r="H98" s="113"/>
      <c r="I98" s="113"/>
      <c r="J98" s="14">
        <v>232</v>
      </c>
      <c r="K98" s="19">
        <v>5</v>
      </c>
      <c r="L98" s="19">
        <v>1</v>
      </c>
      <c r="M98" s="58">
        <v>7700090140</v>
      </c>
      <c r="N98" s="15">
        <v>244</v>
      </c>
      <c r="O98" s="29">
        <v>45000</v>
      </c>
      <c r="P98" s="29">
        <v>45000</v>
      </c>
      <c r="Q98" s="29">
        <v>45000</v>
      </c>
    </row>
    <row r="99" spans="1:17" ht="21.75" customHeight="1" x14ac:dyDescent="0.25">
      <c r="A99" s="22"/>
      <c r="B99" s="13"/>
      <c r="C99" s="122" t="s">
        <v>7</v>
      </c>
      <c r="D99" s="123"/>
      <c r="E99" s="123"/>
      <c r="F99" s="123"/>
      <c r="G99" s="123"/>
      <c r="H99" s="123"/>
      <c r="I99" s="124"/>
      <c r="J99" s="11">
        <v>232</v>
      </c>
      <c r="K99" s="21">
        <v>5</v>
      </c>
      <c r="L99" s="21">
        <v>3</v>
      </c>
      <c r="M99" s="55">
        <v>0</v>
      </c>
      <c r="N99" s="12">
        <v>0</v>
      </c>
      <c r="O99" s="28">
        <f>O100</f>
        <v>1628579</v>
      </c>
      <c r="P99" s="28">
        <f>P100</f>
        <v>1020260</v>
      </c>
      <c r="Q99" s="34">
        <f>Q100</f>
        <v>1094360</v>
      </c>
    </row>
    <row r="100" spans="1:17" ht="94.9" customHeight="1" x14ac:dyDescent="0.25">
      <c r="A100" s="22"/>
      <c r="B100" s="13"/>
      <c r="C100" s="60"/>
      <c r="D100" s="61"/>
      <c r="E100" s="133" t="s">
        <v>66</v>
      </c>
      <c r="F100" s="133"/>
      <c r="G100" s="133"/>
      <c r="H100" s="133"/>
      <c r="I100" s="134"/>
      <c r="J100" s="11">
        <v>232</v>
      </c>
      <c r="K100" s="21">
        <v>5</v>
      </c>
      <c r="L100" s="21">
        <v>3</v>
      </c>
      <c r="M100" s="64">
        <v>6200000000</v>
      </c>
      <c r="N100" s="12">
        <v>0</v>
      </c>
      <c r="O100" s="28">
        <f>O101+O113</f>
        <v>1628579</v>
      </c>
      <c r="P100" s="28">
        <f>P101+P110</f>
        <v>1020260</v>
      </c>
      <c r="Q100" s="28">
        <f>Q101+Q110</f>
        <v>1094360</v>
      </c>
    </row>
    <row r="101" spans="1:17" ht="33" customHeight="1" x14ac:dyDescent="0.25">
      <c r="A101" s="22"/>
      <c r="B101" s="13"/>
      <c r="C101" s="23"/>
      <c r="D101" s="119" t="s">
        <v>49</v>
      </c>
      <c r="E101" s="120"/>
      <c r="F101" s="120"/>
      <c r="G101" s="120"/>
      <c r="H101" s="120"/>
      <c r="I101" s="121"/>
      <c r="J101" s="14">
        <v>232</v>
      </c>
      <c r="K101" s="19">
        <v>5</v>
      </c>
      <c r="L101" s="19">
        <v>3</v>
      </c>
      <c r="M101" s="56">
        <v>6260000000</v>
      </c>
      <c r="N101" s="15">
        <v>0</v>
      </c>
      <c r="O101" s="29">
        <f>O106+O102</f>
        <v>1628579</v>
      </c>
      <c r="P101" s="29">
        <f>P106</f>
        <v>1020260</v>
      </c>
      <c r="Q101" s="35">
        <f>Q106</f>
        <v>1094360</v>
      </c>
    </row>
    <row r="102" spans="1:17" ht="22.9" customHeight="1" x14ac:dyDescent="0.25">
      <c r="A102" s="22"/>
      <c r="B102" s="13"/>
      <c r="C102" s="23"/>
      <c r="D102" s="119" t="s">
        <v>90</v>
      </c>
      <c r="E102" s="120"/>
      <c r="F102" s="120"/>
      <c r="G102" s="120"/>
      <c r="H102" s="120"/>
      <c r="I102" s="121"/>
      <c r="J102" s="14">
        <v>232</v>
      </c>
      <c r="K102" s="19">
        <v>5</v>
      </c>
      <c r="L102" s="19">
        <v>3</v>
      </c>
      <c r="M102" s="56">
        <v>6260040010</v>
      </c>
      <c r="N102" s="15">
        <v>0</v>
      </c>
      <c r="O102" s="29">
        <f>O103</f>
        <v>0</v>
      </c>
      <c r="P102" s="29">
        <v>0</v>
      </c>
      <c r="Q102" s="35">
        <v>0</v>
      </c>
    </row>
    <row r="103" spans="1:17" ht="24" customHeight="1" x14ac:dyDescent="0.25">
      <c r="A103" s="22"/>
      <c r="B103" s="13"/>
      <c r="C103" s="23"/>
      <c r="D103" s="119" t="s">
        <v>91</v>
      </c>
      <c r="E103" s="120"/>
      <c r="F103" s="120"/>
      <c r="G103" s="120"/>
      <c r="H103" s="120"/>
      <c r="I103" s="121"/>
      <c r="J103" s="14">
        <v>232</v>
      </c>
      <c r="K103" s="19">
        <v>5</v>
      </c>
      <c r="L103" s="19">
        <v>3</v>
      </c>
      <c r="M103" s="56">
        <v>6260040010</v>
      </c>
      <c r="N103" s="15">
        <v>400</v>
      </c>
      <c r="O103" s="29">
        <f>O104</f>
        <v>0</v>
      </c>
      <c r="P103" s="29">
        <v>0</v>
      </c>
      <c r="Q103" s="35">
        <v>0</v>
      </c>
    </row>
    <row r="104" spans="1:17" ht="21.6" customHeight="1" x14ac:dyDescent="0.25">
      <c r="A104" s="22"/>
      <c r="B104" s="13"/>
      <c r="C104" s="23"/>
      <c r="D104" s="119" t="s">
        <v>68</v>
      </c>
      <c r="E104" s="120"/>
      <c r="F104" s="120"/>
      <c r="G104" s="120"/>
      <c r="H104" s="120"/>
      <c r="I104" s="121"/>
      <c r="J104" s="14">
        <v>232</v>
      </c>
      <c r="K104" s="19">
        <v>5</v>
      </c>
      <c r="L104" s="19">
        <v>3</v>
      </c>
      <c r="M104" s="56">
        <v>6260040010</v>
      </c>
      <c r="N104" s="15">
        <v>410</v>
      </c>
      <c r="O104" s="29">
        <f>O105</f>
        <v>0</v>
      </c>
      <c r="P104" s="29">
        <v>0</v>
      </c>
      <c r="Q104" s="35">
        <v>0</v>
      </c>
    </row>
    <row r="105" spans="1:17" ht="33" customHeight="1" x14ac:dyDescent="0.25">
      <c r="A105" s="22"/>
      <c r="B105" s="13"/>
      <c r="C105" s="23"/>
      <c r="D105" s="119" t="s">
        <v>67</v>
      </c>
      <c r="E105" s="120"/>
      <c r="F105" s="120"/>
      <c r="G105" s="120"/>
      <c r="H105" s="120"/>
      <c r="I105" s="121"/>
      <c r="J105" s="14">
        <v>232</v>
      </c>
      <c r="K105" s="19">
        <v>5</v>
      </c>
      <c r="L105" s="19">
        <v>3</v>
      </c>
      <c r="M105" s="56">
        <v>6260040010</v>
      </c>
      <c r="N105" s="15">
        <v>414</v>
      </c>
      <c r="O105" s="29">
        <v>0</v>
      </c>
      <c r="P105" s="29">
        <v>0</v>
      </c>
      <c r="Q105" s="35">
        <v>0</v>
      </c>
    </row>
    <row r="106" spans="1:17" ht="37.5" customHeight="1" x14ac:dyDescent="0.25">
      <c r="A106" s="22"/>
      <c r="B106" s="13"/>
      <c r="C106" s="23"/>
      <c r="D106" s="51"/>
      <c r="E106" s="119" t="s">
        <v>50</v>
      </c>
      <c r="F106" s="120"/>
      <c r="G106" s="120"/>
      <c r="H106" s="120"/>
      <c r="I106" s="121"/>
      <c r="J106" s="14">
        <v>232</v>
      </c>
      <c r="K106" s="19">
        <v>5</v>
      </c>
      <c r="L106" s="19">
        <v>3</v>
      </c>
      <c r="M106" s="56">
        <v>6260095310</v>
      </c>
      <c r="N106" s="15">
        <v>0</v>
      </c>
      <c r="O106" s="29">
        <f>O107</f>
        <v>1628579</v>
      </c>
      <c r="P106" s="29">
        <f>P107</f>
        <v>1020260</v>
      </c>
      <c r="Q106" s="35">
        <f>Q107</f>
        <v>1094360</v>
      </c>
    </row>
    <row r="107" spans="1:17" ht="45" customHeight="1" x14ac:dyDescent="0.25">
      <c r="A107" s="22"/>
      <c r="B107" s="13"/>
      <c r="C107" s="23"/>
      <c r="D107" s="24"/>
      <c r="E107" s="24"/>
      <c r="F107" s="125" t="s">
        <v>2</v>
      </c>
      <c r="G107" s="125"/>
      <c r="H107" s="125"/>
      <c r="I107" s="125"/>
      <c r="J107" s="14">
        <v>232</v>
      </c>
      <c r="K107" s="19">
        <v>5</v>
      </c>
      <c r="L107" s="19">
        <v>3</v>
      </c>
      <c r="M107" s="56">
        <v>6260095310</v>
      </c>
      <c r="N107" s="15" t="s">
        <v>1</v>
      </c>
      <c r="O107" s="29">
        <f>O108+O109</f>
        <v>1628579</v>
      </c>
      <c r="P107" s="29">
        <f>P108+P109</f>
        <v>1020260</v>
      </c>
      <c r="Q107" s="35">
        <f>Q108+Q109</f>
        <v>1094360</v>
      </c>
    </row>
    <row r="108" spans="1:17" ht="48.75" customHeight="1" x14ac:dyDescent="0.25">
      <c r="A108" s="22"/>
      <c r="B108" s="13"/>
      <c r="C108" s="23"/>
      <c r="D108" s="24"/>
      <c r="E108" s="24"/>
      <c r="F108" s="113" t="s">
        <v>33</v>
      </c>
      <c r="G108" s="113"/>
      <c r="H108" s="113"/>
      <c r="I108" s="113"/>
      <c r="J108" s="14">
        <v>232</v>
      </c>
      <c r="K108" s="19">
        <v>5</v>
      </c>
      <c r="L108" s="19">
        <v>3</v>
      </c>
      <c r="M108" s="56">
        <v>6260095310</v>
      </c>
      <c r="N108" s="15">
        <v>244</v>
      </c>
      <c r="O108" s="29">
        <v>1600579</v>
      </c>
      <c r="P108" s="29">
        <v>992260</v>
      </c>
      <c r="Q108" s="29">
        <v>1066360</v>
      </c>
    </row>
    <row r="109" spans="1:17" ht="22.15" customHeight="1" x14ac:dyDescent="0.25">
      <c r="A109" s="65"/>
      <c r="B109" s="13"/>
      <c r="C109" s="23"/>
      <c r="D109" s="24"/>
      <c r="E109" s="24"/>
      <c r="F109" s="126" t="s">
        <v>79</v>
      </c>
      <c r="G109" s="127"/>
      <c r="H109" s="127"/>
      <c r="I109" s="128"/>
      <c r="J109" s="14">
        <v>232</v>
      </c>
      <c r="K109" s="19">
        <v>5</v>
      </c>
      <c r="L109" s="19">
        <v>3</v>
      </c>
      <c r="M109" s="56">
        <v>6260095310</v>
      </c>
      <c r="N109" s="15">
        <v>247</v>
      </c>
      <c r="O109" s="29">
        <v>28000</v>
      </c>
      <c r="P109" s="29">
        <v>28000</v>
      </c>
      <c r="Q109" s="29">
        <v>28000</v>
      </c>
    </row>
    <row r="110" spans="1:17" ht="80.45" customHeight="1" x14ac:dyDescent="0.25">
      <c r="A110" s="65"/>
      <c r="B110" s="13"/>
      <c r="C110" s="23"/>
      <c r="D110" s="24"/>
      <c r="E110" s="24"/>
      <c r="F110" s="118" t="s">
        <v>82</v>
      </c>
      <c r="G110" s="118"/>
      <c r="H110" s="118"/>
      <c r="I110" s="118"/>
      <c r="J110" s="14">
        <v>232</v>
      </c>
      <c r="K110" s="19">
        <v>5</v>
      </c>
      <c r="L110" s="19">
        <v>3</v>
      </c>
      <c r="M110" s="70" t="s">
        <v>81</v>
      </c>
      <c r="N110" s="82">
        <v>0</v>
      </c>
      <c r="O110" s="29">
        <f>O111</f>
        <v>0</v>
      </c>
      <c r="P110" s="83">
        <f>P111</f>
        <v>0</v>
      </c>
      <c r="Q110" s="29">
        <v>0</v>
      </c>
    </row>
    <row r="111" spans="1:17" ht="28.15" customHeight="1" x14ac:dyDescent="0.25">
      <c r="A111" s="65"/>
      <c r="B111" s="13"/>
      <c r="C111" s="23"/>
      <c r="D111" s="24"/>
      <c r="E111" s="24"/>
      <c r="F111" s="125" t="s">
        <v>2</v>
      </c>
      <c r="G111" s="125"/>
      <c r="H111" s="125"/>
      <c r="I111" s="125"/>
      <c r="J111" s="14">
        <v>232</v>
      </c>
      <c r="K111" s="19">
        <v>5</v>
      </c>
      <c r="L111" s="19">
        <v>3</v>
      </c>
      <c r="M111" s="70" t="s">
        <v>81</v>
      </c>
      <c r="N111" s="15">
        <v>240</v>
      </c>
      <c r="O111" s="29">
        <f>O112</f>
        <v>0</v>
      </c>
      <c r="P111" s="83">
        <f>P112</f>
        <v>0</v>
      </c>
      <c r="Q111" s="29">
        <v>0</v>
      </c>
    </row>
    <row r="112" spans="1:17" ht="33" customHeight="1" x14ac:dyDescent="0.25">
      <c r="A112" s="65"/>
      <c r="B112" s="13"/>
      <c r="C112" s="23"/>
      <c r="D112" s="24"/>
      <c r="E112" s="24"/>
      <c r="F112" s="113" t="s">
        <v>33</v>
      </c>
      <c r="G112" s="113"/>
      <c r="H112" s="113"/>
      <c r="I112" s="113"/>
      <c r="J112" s="14">
        <v>232</v>
      </c>
      <c r="K112" s="19">
        <v>5</v>
      </c>
      <c r="L112" s="19">
        <v>3</v>
      </c>
      <c r="M112" s="70" t="s">
        <v>81</v>
      </c>
      <c r="N112" s="15">
        <v>244</v>
      </c>
      <c r="O112" s="29">
        <v>0</v>
      </c>
      <c r="P112" s="83">
        <v>0</v>
      </c>
      <c r="Q112" s="29">
        <v>0</v>
      </c>
    </row>
    <row r="113" spans="1:17" ht="33" customHeight="1" x14ac:dyDescent="0.25">
      <c r="A113" s="69"/>
      <c r="B113" s="13"/>
      <c r="C113" s="23"/>
      <c r="D113" s="155" t="s">
        <v>76</v>
      </c>
      <c r="E113" s="155"/>
      <c r="F113" s="155"/>
      <c r="G113" s="155"/>
      <c r="H113" s="155"/>
      <c r="I113" s="155"/>
      <c r="J113" s="14">
        <v>232</v>
      </c>
      <c r="K113" s="19">
        <v>5</v>
      </c>
      <c r="L113" s="19">
        <v>3</v>
      </c>
      <c r="M113" s="70" t="s">
        <v>75</v>
      </c>
      <c r="N113" s="15">
        <v>0</v>
      </c>
      <c r="O113" s="29">
        <f>O115</f>
        <v>0</v>
      </c>
      <c r="P113" s="83">
        <v>0</v>
      </c>
      <c r="Q113" s="104">
        <v>0</v>
      </c>
    </row>
    <row r="114" spans="1:17" ht="33" customHeight="1" x14ac:dyDescent="0.25">
      <c r="A114" s="105"/>
      <c r="B114" s="13"/>
      <c r="C114" s="23"/>
      <c r="D114" s="106"/>
      <c r="E114" s="106"/>
      <c r="F114" s="156" t="s">
        <v>78</v>
      </c>
      <c r="G114" s="157"/>
      <c r="H114" s="157"/>
      <c r="I114" s="158"/>
      <c r="J114" s="14">
        <v>232</v>
      </c>
      <c r="K114" s="19">
        <v>5</v>
      </c>
      <c r="L114" s="19">
        <v>3</v>
      </c>
      <c r="M114" s="70" t="s">
        <v>77</v>
      </c>
      <c r="N114" s="15">
        <v>0</v>
      </c>
      <c r="O114" s="29">
        <f>O115</f>
        <v>0</v>
      </c>
      <c r="P114" s="83"/>
      <c r="Q114" s="104"/>
    </row>
    <row r="115" spans="1:17" ht="33" customHeight="1" x14ac:dyDescent="0.25">
      <c r="A115" s="105" t="s">
        <v>77</v>
      </c>
      <c r="B115" s="13"/>
      <c r="C115" s="23"/>
      <c r="D115" s="24"/>
      <c r="E115" s="24"/>
      <c r="F115" s="125" t="s">
        <v>2</v>
      </c>
      <c r="G115" s="125"/>
      <c r="H115" s="125"/>
      <c r="I115" s="125"/>
      <c r="J115" s="14">
        <v>232</v>
      </c>
      <c r="K115" s="19">
        <v>5</v>
      </c>
      <c r="L115" s="19">
        <v>3</v>
      </c>
      <c r="M115" s="70" t="s">
        <v>77</v>
      </c>
      <c r="N115" s="15">
        <v>240</v>
      </c>
      <c r="O115" s="29">
        <f>O116</f>
        <v>0</v>
      </c>
      <c r="P115" s="83">
        <v>0</v>
      </c>
      <c r="Q115" s="104">
        <v>0</v>
      </c>
    </row>
    <row r="116" spans="1:17" ht="33" customHeight="1" x14ac:dyDescent="0.25">
      <c r="A116" s="105"/>
      <c r="B116" s="13"/>
      <c r="C116" s="23"/>
      <c r="D116" s="24"/>
      <c r="E116" s="24"/>
      <c r="F116" s="113" t="s">
        <v>33</v>
      </c>
      <c r="G116" s="113"/>
      <c r="H116" s="113"/>
      <c r="I116" s="113"/>
      <c r="J116" s="14">
        <v>232</v>
      </c>
      <c r="K116" s="19">
        <v>5</v>
      </c>
      <c r="L116" s="19">
        <v>3</v>
      </c>
      <c r="M116" s="70" t="s">
        <v>77</v>
      </c>
      <c r="N116" s="15">
        <v>244</v>
      </c>
      <c r="O116" s="29">
        <v>0</v>
      </c>
      <c r="P116" s="83">
        <v>0</v>
      </c>
      <c r="Q116" s="104">
        <v>0</v>
      </c>
    </row>
    <row r="117" spans="1:17" ht="15" customHeight="1" x14ac:dyDescent="0.25">
      <c r="A117" s="142" t="s">
        <v>42</v>
      </c>
      <c r="B117" s="143"/>
      <c r="C117" s="143"/>
      <c r="D117" s="143"/>
      <c r="E117" s="143"/>
      <c r="F117" s="143"/>
      <c r="G117" s="143"/>
      <c r="H117" s="143"/>
      <c r="I117" s="144"/>
      <c r="J117" s="46">
        <v>232</v>
      </c>
      <c r="K117" s="47">
        <v>8</v>
      </c>
      <c r="L117" s="47">
        <v>0</v>
      </c>
      <c r="M117" s="59">
        <v>0</v>
      </c>
      <c r="N117" s="48">
        <v>0</v>
      </c>
      <c r="O117" s="44">
        <f t="shared" ref="O117:Q119" si="8">O118</f>
        <v>5362040</v>
      </c>
      <c r="P117" s="44">
        <f t="shared" si="8"/>
        <v>5362040</v>
      </c>
      <c r="Q117" s="45">
        <f t="shared" si="8"/>
        <v>5362040</v>
      </c>
    </row>
    <row r="118" spans="1:17" ht="15" customHeight="1" x14ac:dyDescent="0.25">
      <c r="A118" s="49"/>
      <c r="B118" s="50"/>
      <c r="C118" s="145" t="s">
        <v>6</v>
      </c>
      <c r="D118" s="146"/>
      <c r="E118" s="146"/>
      <c r="F118" s="146"/>
      <c r="G118" s="146"/>
      <c r="H118" s="146"/>
      <c r="I118" s="147"/>
      <c r="J118" s="46">
        <v>232</v>
      </c>
      <c r="K118" s="47">
        <v>8</v>
      </c>
      <c r="L118" s="47">
        <v>1</v>
      </c>
      <c r="M118" s="59">
        <v>0</v>
      </c>
      <c r="N118" s="48">
        <v>0</v>
      </c>
      <c r="O118" s="44">
        <f t="shared" si="8"/>
        <v>5362040</v>
      </c>
      <c r="P118" s="44">
        <f t="shared" si="8"/>
        <v>5362040</v>
      </c>
      <c r="Q118" s="44">
        <f t="shared" si="8"/>
        <v>5362040</v>
      </c>
    </row>
    <row r="119" spans="1:17" ht="105.75" customHeight="1" x14ac:dyDescent="0.25">
      <c r="A119" s="49"/>
      <c r="B119" s="50"/>
      <c r="C119" s="62"/>
      <c r="D119" s="63"/>
      <c r="E119" s="63"/>
      <c r="F119" s="138" t="s">
        <v>66</v>
      </c>
      <c r="G119" s="133"/>
      <c r="H119" s="133"/>
      <c r="I119" s="133"/>
      <c r="J119" s="46">
        <v>232</v>
      </c>
      <c r="K119" s="47">
        <v>8</v>
      </c>
      <c r="L119" s="47">
        <v>1</v>
      </c>
      <c r="M119" s="84">
        <v>6200000000</v>
      </c>
      <c r="N119" s="48">
        <v>0</v>
      </c>
      <c r="O119" s="44">
        <f t="shared" si="8"/>
        <v>5362040</v>
      </c>
      <c r="P119" s="44">
        <f t="shared" si="8"/>
        <v>5362040</v>
      </c>
      <c r="Q119" s="44">
        <f t="shared" si="8"/>
        <v>5362040</v>
      </c>
    </row>
    <row r="120" spans="1:17" ht="35.25" customHeight="1" x14ac:dyDescent="0.25">
      <c r="A120" s="22"/>
      <c r="B120" s="13"/>
      <c r="C120" s="23"/>
      <c r="D120" s="119" t="s">
        <v>51</v>
      </c>
      <c r="E120" s="120"/>
      <c r="F120" s="120"/>
      <c r="G120" s="120"/>
      <c r="H120" s="120"/>
      <c r="I120" s="121"/>
      <c r="J120" s="14">
        <v>232</v>
      </c>
      <c r="K120" s="19">
        <v>8</v>
      </c>
      <c r="L120" s="19">
        <v>1</v>
      </c>
      <c r="M120" s="56">
        <v>6270000000</v>
      </c>
      <c r="N120" s="15">
        <v>0</v>
      </c>
      <c r="O120" s="29">
        <f>O121+O124+O128+O130+O132</f>
        <v>5362040</v>
      </c>
      <c r="P120" s="29">
        <f>P121+P124+P128+P130+P132</f>
        <v>5362040</v>
      </c>
      <c r="Q120" s="29">
        <f>Q121+Q124+Q128+Q130+Q132</f>
        <v>5362040</v>
      </c>
    </row>
    <row r="121" spans="1:17" ht="25.9" customHeight="1" x14ac:dyDescent="0.25">
      <c r="A121" s="22"/>
      <c r="B121" s="13"/>
      <c r="C121" s="23"/>
      <c r="D121" s="51"/>
      <c r="E121" s="119" t="s">
        <v>84</v>
      </c>
      <c r="F121" s="120"/>
      <c r="G121" s="120"/>
      <c r="H121" s="120"/>
      <c r="I121" s="121"/>
      <c r="J121" s="14">
        <v>232</v>
      </c>
      <c r="K121" s="19">
        <v>8</v>
      </c>
      <c r="L121" s="19">
        <v>1</v>
      </c>
      <c r="M121" s="56">
        <v>6270095110</v>
      </c>
      <c r="N121" s="15">
        <v>0</v>
      </c>
      <c r="O121" s="29">
        <f>O122</f>
        <v>0</v>
      </c>
      <c r="P121" s="29">
        <v>0</v>
      </c>
      <c r="Q121" s="29">
        <v>0</v>
      </c>
    </row>
    <row r="122" spans="1:17" ht="28.9" customHeight="1" x14ac:dyDescent="0.25">
      <c r="A122" s="22"/>
      <c r="B122" s="13"/>
      <c r="C122" s="23"/>
      <c r="D122" s="51"/>
      <c r="E122" s="119" t="s">
        <v>2</v>
      </c>
      <c r="F122" s="120"/>
      <c r="G122" s="120"/>
      <c r="H122" s="120"/>
      <c r="I122" s="121"/>
      <c r="J122" s="14">
        <v>232</v>
      </c>
      <c r="K122" s="19">
        <v>8</v>
      </c>
      <c r="L122" s="19">
        <v>1</v>
      </c>
      <c r="M122" s="56">
        <v>6270095110</v>
      </c>
      <c r="N122" s="15">
        <v>240</v>
      </c>
      <c r="O122" s="29">
        <f>O123</f>
        <v>0</v>
      </c>
      <c r="P122" s="29">
        <v>0</v>
      </c>
      <c r="Q122" s="29">
        <v>0</v>
      </c>
    </row>
    <row r="123" spans="1:17" ht="28.9" customHeight="1" x14ac:dyDescent="0.25">
      <c r="A123" s="22"/>
      <c r="B123" s="13"/>
      <c r="C123" s="23"/>
      <c r="D123" s="51"/>
      <c r="E123" s="119" t="s">
        <v>33</v>
      </c>
      <c r="F123" s="120"/>
      <c r="G123" s="120"/>
      <c r="H123" s="120"/>
      <c r="I123" s="121"/>
      <c r="J123" s="14">
        <v>232</v>
      </c>
      <c r="K123" s="19">
        <v>8</v>
      </c>
      <c r="L123" s="19">
        <v>1</v>
      </c>
      <c r="M123" s="56">
        <v>6270095110</v>
      </c>
      <c r="N123" s="15">
        <v>244</v>
      </c>
      <c r="O123" s="29">
        <v>0</v>
      </c>
      <c r="P123" s="29">
        <v>0</v>
      </c>
      <c r="Q123" s="29">
        <v>0</v>
      </c>
    </row>
    <row r="124" spans="1:17" ht="42" customHeight="1" x14ac:dyDescent="0.25">
      <c r="A124" s="22"/>
      <c r="B124" s="13"/>
      <c r="C124" s="23"/>
      <c r="D124" s="51"/>
      <c r="E124" s="119" t="s">
        <v>52</v>
      </c>
      <c r="F124" s="120"/>
      <c r="G124" s="120"/>
      <c r="H124" s="120"/>
      <c r="I124" s="121"/>
      <c r="J124" s="14">
        <v>232</v>
      </c>
      <c r="K124" s="19">
        <v>8</v>
      </c>
      <c r="L124" s="19">
        <v>1</v>
      </c>
      <c r="M124" s="56">
        <v>6270095220</v>
      </c>
      <c r="N124" s="15">
        <v>0</v>
      </c>
      <c r="O124" s="29">
        <f>O125</f>
        <v>700000</v>
      </c>
      <c r="P124" s="29">
        <f>P125</f>
        <v>700000</v>
      </c>
      <c r="Q124" s="29">
        <f>Q125</f>
        <v>700000</v>
      </c>
    </row>
    <row r="125" spans="1:17" ht="36" customHeight="1" x14ac:dyDescent="0.25">
      <c r="A125" s="22"/>
      <c r="B125" s="13"/>
      <c r="C125" s="23"/>
      <c r="D125" s="24"/>
      <c r="E125" s="24"/>
      <c r="F125" s="126" t="s">
        <v>2</v>
      </c>
      <c r="G125" s="127"/>
      <c r="H125" s="127"/>
      <c r="I125" s="128"/>
      <c r="J125" s="14">
        <v>232</v>
      </c>
      <c r="K125" s="19">
        <v>8</v>
      </c>
      <c r="L125" s="19">
        <v>1</v>
      </c>
      <c r="M125" s="56">
        <v>6270095220</v>
      </c>
      <c r="N125" s="15">
        <v>240</v>
      </c>
      <c r="O125" s="29">
        <f>O126+O127</f>
        <v>700000</v>
      </c>
      <c r="P125" s="29">
        <f>P126+P127</f>
        <v>700000</v>
      </c>
      <c r="Q125" s="29">
        <f>Q126+Q127</f>
        <v>700000</v>
      </c>
    </row>
    <row r="126" spans="1:17" ht="36" customHeight="1" x14ac:dyDescent="0.25">
      <c r="A126" s="22"/>
      <c r="B126" s="13"/>
      <c r="C126" s="23"/>
      <c r="D126" s="24"/>
      <c r="E126" s="24"/>
      <c r="F126" s="126" t="s">
        <v>33</v>
      </c>
      <c r="G126" s="127"/>
      <c r="H126" s="127"/>
      <c r="I126" s="128"/>
      <c r="J126" s="14">
        <v>232</v>
      </c>
      <c r="K126" s="19">
        <v>8</v>
      </c>
      <c r="L126" s="19">
        <v>1</v>
      </c>
      <c r="M126" s="56">
        <v>6270095220</v>
      </c>
      <c r="N126" s="15">
        <v>244</v>
      </c>
      <c r="O126" s="29">
        <v>100000</v>
      </c>
      <c r="P126" s="29">
        <v>100000</v>
      </c>
      <c r="Q126" s="29">
        <v>100000</v>
      </c>
    </row>
    <row r="127" spans="1:17" ht="21" customHeight="1" x14ac:dyDescent="0.25">
      <c r="A127" s="22"/>
      <c r="B127" s="13"/>
      <c r="C127" s="23"/>
      <c r="D127" s="24"/>
      <c r="E127" s="24"/>
      <c r="F127" s="129" t="s">
        <v>79</v>
      </c>
      <c r="G127" s="129"/>
      <c r="H127" s="129"/>
      <c r="I127" s="129"/>
      <c r="J127" s="39">
        <v>232</v>
      </c>
      <c r="K127" s="40">
        <v>8</v>
      </c>
      <c r="L127" s="40">
        <v>1</v>
      </c>
      <c r="M127" s="56">
        <v>6270095220</v>
      </c>
      <c r="N127" s="41">
        <v>247</v>
      </c>
      <c r="O127" s="42">
        <v>600000</v>
      </c>
      <c r="P127" s="42">
        <v>600000</v>
      </c>
      <c r="Q127" s="42">
        <v>600000</v>
      </c>
    </row>
    <row r="128" spans="1:17" ht="60" customHeight="1" x14ac:dyDescent="0.25">
      <c r="A128" s="22"/>
      <c r="B128" s="13"/>
      <c r="C128" s="23"/>
      <c r="D128" s="24"/>
      <c r="E128" s="24"/>
      <c r="F128" s="115" t="s">
        <v>56</v>
      </c>
      <c r="G128" s="116"/>
      <c r="H128" s="116"/>
      <c r="I128" s="117"/>
      <c r="J128" s="14">
        <v>232</v>
      </c>
      <c r="K128" s="19">
        <v>8</v>
      </c>
      <c r="L128" s="19">
        <v>1</v>
      </c>
      <c r="M128" s="56">
        <v>6270075080</v>
      </c>
      <c r="N128" s="41">
        <v>0</v>
      </c>
      <c r="O128" s="29">
        <f>O129</f>
        <v>3906980</v>
      </c>
      <c r="P128" s="29">
        <f>P129</f>
        <v>4662040</v>
      </c>
      <c r="Q128" s="29">
        <f>Q129</f>
        <v>4662040</v>
      </c>
    </row>
    <row r="129" spans="1:17" ht="22.15" customHeight="1" x14ac:dyDescent="0.25">
      <c r="A129" s="22"/>
      <c r="B129" s="13"/>
      <c r="C129" s="23"/>
      <c r="D129" s="24"/>
      <c r="E129" s="24"/>
      <c r="F129" s="125" t="s">
        <v>5</v>
      </c>
      <c r="G129" s="125"/>
      <c r="H129" s="125"/>
      <c r="I129" s="125"/>
      <c r="J129" s="14">
        <v>232</v>
      </c>
      <c r="K129" s="19">
        <v>8</v>
      </c>
      <c r="L129" s="19">
        <v>1</v>
      </c>
      <c r="M129" s="56">
        <v>6270075080</v>
      </c>
      <c r="N129" s="15">
        <v>540</v>
      </c>
      <c r="O129" s="29">
        <v>3906980</v>
      </c>
      <c r="P129" s="29">
        <v>4662040</v>
      </c>
      <c r="Q129" s="35">
        <v>4662040</v>
      </c>
    </row>
    <row r="130" spans="1:17" ht="36" customHeight="1" x14ac:dyDescent="0.25">
      <c r="A130" s="76"/>
      <c r="B130" s="13"/>
      <c r="C130" s="23"/>
      <c r="D130" s="24"/>
      <c r="E130" s="24"/>
      <c r="F130" s="126" t="s">
        <v>83</v>
      </c>
      <c r="G130" s="127"/>
      <c r="H130" s="127"/>
      <c r="I130" s="128"/>
      <c r="J130" s="14">
        <v>232</v>
      </c>
      <c r="K130" s="19">
        <v>8</v>
      </c>
      <c r="L130" s="19">
        <v>1</v>
      </c>
      <c r="M130" s="56">
        <v>6270097030</v>
      </c>
      <c r="N130" s="15">
        <v>0</v>
      </c>
      <c r="O130" s="29">
        <f>O131</f>
        <v>755060</v>
      </c>
      <c r="P130" s="29">
        <v>0</v>
      </c>
      <c r="Q130" s="29">
        <v>0</v>
      </c>
    </row>
    <row r="131" spans="1:17" ht="22.15" customHeight="1" x14ac:dyDescent="0.25">
      <c r="A131" s="76"/>
      <c r="B131" s="13"/>
      <c r="C131" s="23"/>
      <c r="D131" s="24"/>
      <c r="E131" s="24"/>
      <c r="F131" s="126" t="s">
        <v>5</v>
      </c>
      <c r="G131" s="127"/>
      <c r="H131" s="127"/>
      <c r="I131" s="128"/>
      <c r="J131" s="14">
        <v>232</v>
      </c>
      <c r="K131" s="19">
        <v>8</v>
      </c>
      <c r="L131" s="19">
        <v>1</v>
      </c>
      <c r="M131" s="56">
        <v>6270097030</v>
      </c>
      <c r="N131" s="15">
        <v>540</v>
      </c>
      <c r="O131" s="29">
        <v>755060</v>
      </c>
      <c r="P131" s="29">
        <v>0</v>
      </c>
      <c r="Q131" s="29">
        <v>0</v>
      </c>
    </row>
    <row r="132" spans="1:17" ht="22.15" customHeight="1" x14ac:dyDescent="0.25">
      <c r="A132" s="69"/>
      <c r="B132" s="13"/>
      <c r="C132" s="113" t="s">
        <v>71</v>
      </c>
      <c r="D132" s="113"/>
      <c r="E132" s="113"/>
      <c r="F132" s="113"/>
      <c r="G132" s="113"/>
      <c r="H132" s="113"/>
      <c r="I132" s="113"/>
      <c r="J132" s="14">
        <v>232</v>
      </c>
      <c r="K132" s="19">
        <v>8</v>
      </c>
      <c r="L132" s="19">
        <v>1</v>
      </c>
      <c r="M132" s="99" t="s">
        <v>69</v>
      </c>
      <c r="N132" s="15">
        <v>0</v>
      </c>
      <c r="O132" s="29">
        <f>O133</f>
        <v>0</v>
      </c>
      <c r="P132" s="29">
        <f>P133</f>
        <v>0</v>
      </c>
      <c r="Q132" s="29">
        <v>0</v>
      </c>
    </row>
    <row r="133" spans="1:17" ht="42" customHeight="1" x14ac:dyDescent="0.25">
      <c r="A133" s="69"/>
      <c r="B133" s="13"/>
      <c r="C133" s="113" t="s">
        <v>38</v>
      </c>
      <c r="D133" s="113"/>
      <c r="E133" s="113"/>
      <c r="F133" s="113"/>
      <c r="G133" s="113"/>
      <c r="H133" s="113"/>
      <c r="I133" s="113"/>
      <c r="J133" s="14">
        <v>232</v>
      </c>
      <c r="K133" s="19">
        <v>8</v>
      </c>
      <c r="L133" s="19">
        <v>1</v>
      </c>
      <c r="M133" s="99" t="s">
        <v>69</v>
      </c>
      <c r="N133" s="15">
        <v>240</v>
      </c>
      <c r="O133" s="29">
        <f>O134</f>
        <v>0</v>
      </c>
      <c r="P133" s="29">
        <f>P134</f>
        <v>0</v>
      </c>
      <c r="Q133" s="29">
        <v>0</v>
      </c>
    </row>
    <row r="134" spans="1:17" ht="42.6" customHeight="1" x14ac:dyDescent="0.25">
      <c r="A134" s="69"/>
      <c r="B134" s="13"/>
      <c r="C134" s="113" t="s">
        <v>70</v>
      </c>
      <c r="D134" s="113"/>
      <c r="E134" s="113"/>
      <c r="F134" s="113"/>
      <c r="G134" s="113"/>
      <c r="H134" s="113"/>
      <c r="I134" s="113"/>
      <c r="J134" s="14">
        <v>232</v>
      </c>
      <c r="K134" s="19">
        <v>8</v>
      </c>
      <c r="L134" s="19">
        <v>1</v>
      </c>
      <c r="M134" s="99" t="s">
        <v>69</v>
      </c>
      <c r="N134" s="15">
        <v>243</v>
      </c>
      <c r="O134" s="29">
        <v>0</v>
      </c>
      <c r="P134" s="29">
        <v>0</v>
      </c>
      <c r="Q134" s="29">
        <v>0</v>
      </c>
    </row>
    <row r="135" spans="1:17" ht="18" customHeight="1" x14ac:dyDescent="0.25">
      <c r="A135" s="135" t="s">
        <v>34</v>
      </c>
      <c r="B135" s="136"/>
      <c r="C135" s="136"/>
      <c r="D135" s="136"/>
      <c r="E135" s="136"/>
      <c r="F135" s="136"/>
      <c r="G135" s="136"/>
      <c r="H135" s="136"/>
      <c r="I135" s="137"/>
      <c r="J135" s="11">
        <v>232</v>
      </c>
      <c r="K135" s="21">
        <v>11</v>
      </c>
      <c r="L135" s="21">
        <v>0</v>
      </c>
      <c r="M135" s="55">
        <v>0</v>
      </c>
      <c r="N135" s="12">
        <v>0</v>
      </c>
      <c r="O135" s="28">
        <f t="shared" ref="O135:O140" si="9">O136</f>
        <v>30000</v>
      </c>
      <c r="P135" s="28">
        <f t="shared" ref="P135:Q140" si="10">P136</f>
        <v>30000</v>
      </c>
      <c r="Q135" s="28">
        <f t="shared" si="10"/>
        <v>30000</v>
      </c>
    </row>
    <row r="136" spans="1:17" ht="18" customHeight="1" x14ac:dyDescent="0.25">
      <c r="A136" s="22"/>
      <c r="B136" s="13"/>
      <c r="C136" s="138" t="s">
        <v>35</v>
      </c>
      <c r="D136" s="133"/>
      <c r="E136" s="133"/>
      <c r="F136" s="133"/>
      <c r="G136" s="133"/>
      <c r="H136" s="133"/>
      <c r="I136" s="134"/>
      <c r="J136" s="14">
        <v>232</v>
      </c>
      <c r="K136" s="19">
        <v>11</v>
      </c>
      <c r="L136" s="19">
        <v>1</v>
      </c>
      <c r="M136" s="58">
        <v>0</v>
      </c>
      <c r="N136" s="15">
        <v>0</v>
      </c>
      <c r="O136" s="29">
        <f t="shared" si="9"/>
        <v>30000</v>
      </c>
      <c r="P136" s="29">
        <f t="shared" si="10"/>
        <v>30000</v>
      </c>
      <c r="Q136" s="29">
        <f t="shared" si="10"/>
        <v>30000</v>
      </c>
    </row>
    <row r="137" spans="1:17" ht="96.75" customHeight="1" x14ac:dyDescent="0.25">
      <c r="A137" s="22"/>
      <c r="B137" s="13"/>
      <c r="C137" s="114" t="s">
        <v>66</v>
      </c>
      <c r="D137" s="114"/>
      <c r="E137" s="114"/>
      <c r="F137" s="114"/>
      <c r="G137" s="114"/>
      <c r="H137" s="114"/>
      <c r="I137" s="114"/>
      <c r="J137" s="14">
        <v>232</v>
      </c>
      <c r="K137" s="19">
        <v>11</v>
      </c>
      <c r="L137" s="19">
        <v>1</v>
      </c>
      <c r="M137" s="64">
        <v>6200000000</v>
      </c>
      <c r="N137" s="15">
        <v>0</v>
      </c>
      <c r="O137" s="29">
        <f t="shared" si="9"/>
        <v>30000</v>
      </c>
      <c r="P137" s="29">
        <f t="shared" si="10"/>
        <v>30000</v>
      </c>
      <c r="Q137" s="29">
        <f t="shared" si="10"/>
        <v>30000</v>
      </c>
    </row>
    <row r="138" spans="1:17" ht="60.75" customHeight="1" x14ac:dyDescent="0.25">
      <c r="A138" s="22"/>
      <c r="B138" s="13"/>
      <c r="C138" s="152" t="s">
        <v>53</v>
      </c>
      <c r="D138" s="153"/>
      <c r="E138" s="153"/>
      <c r="F138" s="153"/>
      <c r="G138" s="153"/>
      <c r="H138" s="153"/>
      <c r="I138" s="154"/>
      <c r="J138" s="14">
        <v>232</v>
      </c>
      <c r="K138" s="19">
        <v>11</v>
      </c>
      <c r="L138" s="19">
        <v>1</v>
      </c>
      <c r="M138" s="56">
        <v>6280000000</v>
      </c>
      <c r="N138" s="15">
        <v>0</v>
      </c>
      <c r="O138" s="29">
        <f t="shared" si="9"/>
        <v>30000</v>
      </c>
      <c r="P138" s="29">
        <f t="shared" si="10"/>
        <v>30000</v>
      </c>
      <c r="Q138" s="29">
        <f t="shared" si="10"/>
        <v>30000</v>
      </c>
    </row>
    <row r="139" spans="1:17" ht="63.75" customHeight="1" x14ac:dyDescent="0.25">
      <c r="A139" s="22"/>
      <c r="B139" s="13"/>
      <c r="C139" s="152" t="s">
        <v>54</v>
      </c>
      <c r="D139" s="153"/>
      <c r="E139" s="153"/>
      <c r="F139" s="153"/>
      <c r="G139" s="153"/>
      <c r="H139" s="153"/>
      <c r="I139" s="154"/>
      <c r="J139" s="14">
        <v>232</v>
      </c>
      <c r="K139" s="19">
        <v>11</v>
      </c>
      <c r="L139" s="19">
        <v>1</v>
      </c>
      <c r="M139" s="56">
        <v>6280095240</v>
      </c>
      <c r="N139" s="15">
        <v>0</v>
      </c>
      <c r="O139" s="29">
        <f t="shared" si="9"/>
        <v>30000</v>
      </c>
      <c r="P139" s="29">
        <f t="shared" si="10"/>
        <v>30000</v>
      </c>
      <c r="Q139" s="29">
        <f t="shared" si="10"/>
        <v>30000</v>
      </c>
    </row>
    <row r="140" spans="1:17" ht="31.5" customHeight="1" x14ac:dyDescent="0.25">
      <c r="A140" s="22"/>
      <c r="B140" s="13"/>
      <c r="C140" s="23"/>
      <c r="D140" s="17"/>
      <c r="E140" s="17"/>
      <c r="F140" s="113" t="s">
        <v>2</v>
      </c>
      <c r="G140" s="113"/>
      <c r="H140" s="113"/>
      <c r="I140" s="113"/>
      <c r="J140" s="14">
        <v>232</v>
      </c>
      <c r="K140" s="19">
        <v>11</v>
      </c>
      <c r="L140" s="19">
        <v>1</v>
      </c>
      <c r="M140" s="56">
        <v>6280095240</v>
      </c>
      <c r="N140" s="15">
        <v>240</v>
      </c>
      <c r="O140" s="29">
        <f t="shared" si="9"/>
        <v>30000</v>
      </c>
      <c r="P140" s="29">
        <f t="shared" si="10"/>
        <v>30000</v>
      </c>
      <c r="Q140" s="29">
        <f t="shared" si="10"/>
        <v>30000</v>
      </c>
    </row>
    <row r="141" spans="1:17" ht="33.75" customHeight="1" x14ac:dyDescent="0.25">
      <c r="A141" s="22"/>
      <c r="B141" s="13"/>
      <c r="C141" s="23"/>
      <c r="D141" s="17"/>
      <c r="E141" s="17"/>
      <c r="F141" s="113" t="s">
        <v>33</v>
      </c>
      <c r="G141" s="113"/>
      <c r="H141" s="113"/>
      <c r="I141" s="113"/>
      <c r="J141" s="14">
        <v>232</v>
      </c>
      <c r="K141" s="19">
        <v>11</v>
      </c>
      <c r="L141" s="19">
        <v>1</v>
      </c>
      <c r="M141" s="56">
        <v>6280095240</v>
      </c>
      <c r="N141" s="15">
        <v>244</v>
      </c>
      <c r="O141" s="29">
        <v>30000</v>
      </c>
      <c r="P141" s="29">
        <v>30000</v>
      </c>
      <c r="Q141" s="35">
        <v>30000</v>
      </c>
    </row>
    <row r="142" spans="1:17" ht="15.75" customHeight="1" thickBot="1" x14ac:dyDescent="0.3">
      <c r="A142" s="36"/>
      <c r="B142" s="139" t="s">
        <v>31</v>
      </c>
      <c r="C142" s="140"/>
      <c r="D142" s="140"/>
      <c r="E142" s="140"/>
      <c r="F142" s="140"/>
      <c r="G142" s="140"/>
      <c r="H142" s="140"/>
      <c r="I142" s="141"/>
      <c r="J142" s="20"/>
      <c r="K142" s="20"/>
      <c r="L142" s="20"/>
      <c r="M142" s="37"/>
      <c r="N142" s="37"/>
      <c r="O142" s="85">
        <f>O135+O117+O93+O76+O56+O46+O10</f>
        <v>13787910</v>
      </c>
      <c r="P142" s="85">
        <f>P10+P48+P56+P76+P93+P117+P135</f>
        <v>13219500</v>
      </c>
      <c r="Q142" s="85">
        <f>Q135+Q117+Q93+Q76+Q56+Q46+Q10</f>
        <v>13695300</v>
      </c>
    </row>
    <row r="146" spans="8:8" x14ac:dyDescent="0.25">
      <c r="H146" s="18"/>
    </row>
  </sheetData>
  <mergeCells count="137">
    <mergeCell ref="F45:I45"/>
    <mergeCell ref="F72:I72"/>
    <mergeCell ref="F53:I53"/>
    <mergeCell ref="F75:I75"/>
    <mergeCell ref="A76:I76"/>
    <mergeCell ref="F73:I73"/>
    <mergeCell ref="F74:I74"/>
    <mergeCell ref="F51:I51"/>
    <mergeCell ref="F39:I39"/>
    <mergeCell ref="A56:I56"/>
    <mergeCell ref="A46:I46"/>
    <mergeCell ref="F41:I41"/>
    <mergeCell ref="F42:I42"/>
    <mergeCell ref="C92:I92"/>
    <mergeCell ref="C89:I89"/>
    <mergeCell ref="D85:I85"/>
    <mergeCell ref="D86:I86"/>
    <mergeCell ref="D78:I78"/>
    <mergeCell ref="M3:O3"/>
    <mergeCell ref="D58:I58"/>
    <mergeCell ref="F71:I71"/>
    <mergeCell ref="F61:I61"/>
    <mergeCell ref="D60:I60"/>
    <mergeCell ref="C47:I47"/>
    <mergeCell ref="F55:I55"/>
    <mergeCell ref="F34:I34"/>
    <mergeCell ref="F70:I70"/>
    <mergeCell ref="C57:I57"/>
    <mergeCell ref="C94:I94"/>
    <mergeCell ref="A93:I93"/>
    <mergeCell ref="D84:I84"/>
    <mergeCell ref="F30:I30"/>
    <mergeCell ref="F33:I33"/>
    <mergeCell ref="F62:I62"/>
    <mergeCell ref="F54:I54"/>
    <mergeCell ref="F38:I38"/>
    <mergeCell ref="F44:I44"/>
    <mergeCell ref="F50:I50"/>
    <mergeCell ref="F40:I40"/>
    <mergeCell ref="D48:I48"/>
    <mergeCell ref="F69:I69"/>
    <mergeCell ref="F67:I67"/>
    <mergeCell ref="D65:I65"/>
    <mergeCell ref="D64:I64"/>
    <mergeCell ref="D59:I59"/>
    <mergeCell ref="E66:I66"/>
    <mergeCell ref="F68:I68"/>
    <mergeCell ref="F43:I43"/>
    <mergeCell ref="C87:I87"/>
    <mergeCell ref="C88:I88"/>
    <mergeCell ref="D83:I83"/>
    <mergeCell ref="F37:I37"/>
    <mergeCell ref="F111:I111"/>
    <mergeCell ref="F112:I112"/>
    <mergeCell ref="C63:I63"/>
    <mergeCell ref="C77:I77"/>
    <mergeCell ref="D79:I79"/>
    <mergeCell ref="E82:I82"/>
    <mergeCell ref="F81:I81"/>
    <mergeCell ref="D80:I80"/>
    <mergeCell ref="E14:I14"/>
    <mergeCell ref="D12:I12"/>
    <mergeCell ref="D19:I19"/>
    <mergeCell ref="A9:I9"/>
    <mergeCell ref="D49:I49"/>
    <mergeCell ref="F52:I52"/>
    <mergeCell ref="F31:I31"/>
    <mergeCell ref="F35:I35"/>
    <mergeCell ref="F36:I36"/>
    <mergeCell ref="C32:I32"/>
    <mergeCell ref="A4:Q5"/>
    <mergeCell ref="F15:I15"/>
    <mergeCell ref="C18:I18"/>
    <mergeCell ref="D20:I20"/>
    <mergeCell ref="F16:I16"/>
    <mergeCell ref="F17:I17"/>
    <mergeCell ref="A8:I8"/>
    <mergeCell ref="A10:I10"/>
    <mergeCell ref="C11:I11"/>
    <mergeCell ref="D13:I13"/>
    <mergeCell ref="C136:I136"/>
    <mergeCell ref="C139:I139"/>
    <mergeCell ref="C138:I138"/>
    <mergeCell ref="F140:I140"/>
    <mergeCell ref="D113:I113"/>
    <mergeCell ref="F115:I115"/>
    <mergeCell ref="F114:I114"/>
    <mergeCell ref="F126:I126"/>
    <mergeCell ref="F119:I119"/>
    <mergeCell ref="F130:I130"/>
    <mergeCell ref="C90:I90"/>
    <mergeCell ref="B142:I142"/>
    <mergeCell ref="D120:I120"/>
    <mergeCell ref="A117:I117"/>
    <mergeCell ref="C118:I118"/>
    <mergeCell ref="F107:I107"/>
    <mergeCell ref="F129:I129"/>
    <mergeCell ref="F125:I125"/>
    <mergeCell ref="F141:I141"/>
    <mergeCell ref="A135:I135"/>
    <mergeCell ref="E21:I21"/>
    <mergeCell ref="F23:I23"/>
    <mergeCell ref="F22:I22"/>
    <mergeCell ref="F26:I26"/>
    <mergeCell ref="F28:I28"/>
    <mergeCell ref="F29:I29"/>
    <mergeCell ref="F27:I27"/>
    <mergeCell ref="F24:I24"/>
    <mergeCell ref="F25:I25"/>
    <mergeCell ref="F131:I131"/>
    <mergeCell ref="E121:I121"/>
    <mergeCell ref="E122:I122"/>
    <mergeCell ref="E124:I124"/>
    <mergeCell ref="E123:I123"/>
    <mergeCell ref="F127:I127"/>
    <mergeCell ref="D95:I95"/>
    <mergeCell ref="E96:I96"/>
    <mergeCell ref="E100:I100"/>
    <mergeCell ref="C99:I99"/>
    <mergeCell ref="F97:I97"/>
    <mergeCell ref="F109:I109"/>
    <mergeCell ref="F98:I98"/>
    <mergeCell ref="D102:I102"/>
    <mergeCell ref="D103:I103"/>
    <mergeCell ref="D104:I104"/>
    <mergeCell ref="D101:I101"/>
    <mergeCell ref="D105:I105"/>
    <mergeCell ref="C91:I91"/>
    <mergeCell ref="F116:I116"/>
    <mergeCell ref="C137:I137"/>
    <mergeCell ref="F128:I128"/>
    <mergeCell ref="F110:I110"/>
    <mergeCell ref="C134:I134"/>
    <mergeCell ref="C133:I133"/>
    <mergeCell ref="C132:I132"/>
    <mergeCell ref="F108:I108"/>
    <mergeCell ref="E106:I106"/>
  </mergeCells>
  <phoneticPr fontId="22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2021-11-12T11:03:50Z</cp:lastPrinted>
  <dcterms:created xsi:type="dcterms:W3CDTF">2014-11-25T05:49:02Z</dcterms:created>
  <dcterms:modified xsi:type="dcterms:W3CDTF">2021-12-02T09:37:11Z</dcterms:modified>
</cp:coreProperties>
</file>