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T84" i="2" l="1"/>
  <c r="S84" i="2"/>
  <c r="P84" i="2"/>
  <c r="Q78" i="2"/>
  <c r="R78" i="2"/>
  <c r="S78" i="2"/>
  <c r="T78" i="2"/>
  <c r="P78" i="2"/>
  <c r="Q24" i="2"/>
  <c r="Q23" i="2" s="1"/>
  <c r="Q22" i="2" s="1"/>
  <c r="Q21" i="2" s="1"/>
  <c r="R24" i="2"/>
  <c r="R23" i="2" s="1"/>
  <c r="R22" i="2" s="1"/>
  <c r="R21" i="2" s="1"/>
  <c r="S24" i="2"/>
  <c r="S23" i="2" s="1"/>
  <c r="S22" i="2" s="1"/>
  <c r="S21" i="2" s="1"/>
  <c r="T24" i="2"/>
  <c r="T23" i="2" s="1"/>
  <c r="T22" i="2" s="1"/>
  <c r="T21" i="2" s="1"/>
  <c r="T67" i="2"/>
  <c r="Q67" i="2"/>
  <c r="R67" i="2"/>
  <c r="S67" i="2"/>
  <c r="P16" i="2"/>
  <c r="P14" i="2" s="1"/>
  <c r="P24" i="2"/>
  <c r="P23" i="2" s="1"/>
  <c r="P22" i="2" s="1"/>
  <c r="P21" i="2" s="1"/>
  <c r="Q65" i="2"/>
  <c r="R65" i="2"/>
  <c r="S65" i="2"/>
  <c r="T65" i="2"/>
  <c r="P42" i="2"/>
  <c r="T42" i="2"/>
  <c r="S42" i="2"/>
  <c r="P15" i="2" l="1"/>
  <c r="P13" i="2" s="1"/>
  <c r="P53" i="2"/>
  <c r="P52" i="2" s="1"/>
  <c r="Q47" i="2"/>
  <c r="Q46" i="2" s="1"/>
  <c r="Q44" i="2" s="1"/>
  <c r="R47" i="2"/>
  <c r="R46" i="2" s="1"/>
  <c r="R44" i="2" s="1"/>
  <c r="S47" i="2"/>
  <c r="T47" i="2"/>
  <c r="P47" i="2"/>
  <c r="Q83" i="2"/>
  <c r="R83" i="2"/>
  <c r="S83" i="2"/>
  <c r="T83" i="2"/>
  <c r="Q76" i="2"/>
  <c r="Q75" i="2" s="1"/>
  <c r="R76" i="2"/>
  <c r="R75" i="2" s="1"/>
  <c r="S76" i="2"/>
  <c r="S75" i="2" s="1"/>
  <c r="T76" i="2"/>
  <c r="T75" i="2" s="1"/>
  <c r="S64" i="2"/>
  <c r="T64" i="2"/>
  <c r="Q64" i="2"/>
  <c r="R64" i="2"/>
  <c r="Q60" i="2"/>
  <c r="R60" i="2"/>
  <c r="S60" i="2"/>
  <c r="T60" i="2"/>
  <c r="Q59" i="2"/>
  <c r="R59" i="2"/>
  <c r="S59" i="2"/>
  <c r="S58" i="2" s="1"/>
  <c r="T59" i="2"/>
  <c r="T58" i="2" s="1"/>
  <c r="Q58" i="2"/>
  <c r="R58" i="2"/>
  <c r="Q53" i="2"/>
  <c r="R53" i="2"/>
  <c r="S53" i="2"/>
  <c r="T53" i="2"/>
  <c r="T52" i="2" s="1"/>
  <c r="Q52" i="2"/>
  <c r="R52" i="2"/>
  <c r="S52" i="2"/>
  <c r="Q42" i="2"/>
  <c r="Q41" i="2" s="1"/>
  <c r="Q39" i="2" s="1"/>
  <c r="R42" i="2"/>
  <c r="R41" i="2" s="1"/>
  <c r="R39" i="2" s="1"/>
  <c r="T41" i="2"/>
  <c r="T39" i="2" s="1"/>
  <c r="S41" i="2"/>
  <c r="S39" i="2" s="1"/>
  <c r="Q37" i="2"/>
  <c r="Q36" i="2" s="1"/>
  <c r="Q34" i="2" s="1"/>
  <c r="R37" i="2"/>
  <c r="R36" i="2" s="1"/>
  <c r="R34" i="2" s="1"/>
  <c r="S37" i="2"/>
  <c r="S36" i="2" s="1"/>
  <c r="S34" i="2" s="1"/>
  <c r="T37" i="2"/>
  <c r="T36" i="2" s="1"/>
  <c r="T34" i="2" s="1"/>
  <c r="Q30" i="2"/>
  <c r="Q29" i="2" s="1"/>
  <c r="R30" i="2"/>
  <c r="R29" i="2" s="1"/>
  <c r="S30" i="2"/>
  <c r="S29" i="2" s="1"/>
  <c r="T30" i="2"/>
  <c r="T29" i="2" s="1"/>
  <c r="Q16" i="2"/>
  <c r="Q15" i="2" s="1"/>
  <c r="Q13" i="2" s="1"/>
  <c r="R16" i="2"/>
  <c r="R15" i="2" s="1"/>
  <c r="R13" i="2" s="1"/>
  <c r="S16" i="2"/>
  <c r="S15" i="2" s="1"/>
  <c r="S13" i="2" s="1"/>
  <c r="T16" i="2"/>
  <c r="T15" i="2" s="1"/>
  <c r="T13" i="2" s="1"/>
  <c r="Q11" i="2"/>
  <c r="Q10" i="2" s="1"/>
  <c r="Q8" i="2" s="1"/>
  <c r="R11" i="2"/>
  <c r="R10" i="2" s="1"/>
  <c r="R8" i="2" s="1"/>
  <c r="S11" i="2"/>
  <c r="S10" i="2" s="1"/>
  <c r="S8" i="2" s="1"/>
  <c r="T11" i="2"/>
  <c r="T10" i="2" s="1"/>
  <c r="T8" i="2" s="1"/>
  <c r="P83" i="2"/>
  <c r="P76" i="2"/>
  <c r="P75" i="2" s="1"/>
  <c r="P74" i="2" s="1"/>
  <c r="P65" i="2"/>
  <c r="P64" i="2" s="1"/>
  <c r="P60" i="2"/>
  <c r="P59" i="2" s="1"/>
  <c r="P58" i="2" s="1"/>
  <c r="P41" i="2"/>
  <c r="P37" i="2"/>
  <c r="P36" i="2" s="1"/>
  <c r="P30" i="2"/>
  <c r="P29" i="2" s="1"/>
  <c r="P11" i="2"/>
  <c r="P10" i="2" s="1"/>
  <c r="P8" i="2" s="1"/>
  <c r="T7" i="2" l="1"/>
  <c r="T27" i="2"/>
  <c r="T26" i="2" s="1"/>
  <c r="T28" i="2"/>
  <c r="S50" i="2"/>
  <c r="S49" i="2" s="1"/>
  <c r="S51" i="2"/>
  <c r="Q73" i="2"/>
  <c r="Q72" i="2" s="1"/>
  <c r="Q74" i="2"/>
  <c r="Q81" i="2"/>
  <c r="Q80" i="2" s="1"/>
  <c r="Q82" i="2"/>
  <c r="S7" i="2"/>
  <c r="S27" i="2"/>
  <c r="S26" i="2" s="1"/>
  <c r="S28" i="2"/>
  <c r="R50" i="2"/>
  <c r="R49" i="2" s="1"/>
  <c r="R51" i="2"/>
  <c r="R62" i="2"/>
  <c r="R57" i="2" s="1"/>
  <c r="R63" i="2"/>
  <c r="T73" i="2"/>
  <c r="T72" i="2" s="1"/>
  <c r="T74" i="2"/>
  <c r="T81" i="2"/>
  <c r="T80" i="2" s="1"/>
  <c r="T82" i="2"/>
  <c r="R7" i="2"/>
  <c r="R27" i="2"/>
  <c r="R26" i="2" s="1"/>
  <c r="R28" i="2"/>
  <c r="Q50" i="2"/>
  <c r="Q49" i="2" s="1"/>
  <c r="Q51" i="2"/>
  <c r="Q62" i="2"/>
  <c r="Q57" i="2" s="1"/>
  <c r="Q63" i="2"/>
  <c r="S73" i="2"/>
  <c r="S72" i="2" s="1"/>
  <c r="S74" i="2"/>
  <c r="S81" i="2"/>
  <c r="S80" i="2" s="1"/>
  <c r="S82" i="2"/>
  <c r="P81" i="2"/>
  <c r="P80" i="2" s="1"/>
  <c r="P82" i="2"/>
  <c r="Q7" i="2"/>
  <c r="Q27" i="2"/>
  <c r="Q26" i="2" s="1"/>
  <c r="Q28" i="2"/>
  <c r="T50" i="2"/>
  <c r="T49" i="2" s="1"/>
  <c r="T51" i="2"/>
  <c r="R73" i="2"/>
  <c r="R72" i="2" s="1"/>
  <c r="R74" i="2"/>
  <c r="R81" i="2"/>
  <c r="R80" i="2" s="1"/>
  <c r="R82" i="2"/>
  <c r="S62" i="2"/>
  <c r="S57" i="2" s="1"/>
  <c r="S63" i="2"/>
  <c r="T62" i="2"/>
  <c r="T57" i="2" s="1"/>
  <c r="T63" i="2"/>
  <c r="P7" i="2"/>
  <c r="P34" i="2"/>
  <c r="P35" i="2"/>
  <c r="P27" i="2"/>
  <c r="P26" i="2" s="1"/>
  <c r="P28" i="2"/>
  <c r="P39" i="2"/>
  <c r="P40" i="2"/>
  <c r="P63" i="2"/>
  <c r="P62" i="2" s="1"/>
  <c r="P57" i="2" s="1"/>
  <c r="P51" i="2"/>
  <c r="P50" i="2" s="1"/>
  <c r="P49" i="2" s="1"/>
  <c r="P46" i="2"/>
  <c r="P44" i="2" s="1"/>
  <c r="P45" i="2"/>
  <c r="S46" i="2"/>
  <c r="S44" i="2" s="1"/>
  <c r="S45" i="2"/>
  <c r="T46" i="2"/>
  <c r="T44" i="2" s="1"/>
  <c r="T33" i="2" s="1"/>
  <c r="T45" i="2"/>
  <c r="R33" i="2"/>
  <c r="Q33" i="2"/>
  <c r="S33" i="2"/>
  <c r="P73" i="2"/>
  <c r="P72" i="2" s="1"/>
  <c r="P33" i="2" l="1"/>
  <c r="S86" i="2"/>
  <c r="P86" i="2"/>
  <c r="Q86" i="2"/>
  <c r="T86" i="2"/>
  <c r="R86" i="2"/>
</calcChain>
</file>

<file path=xl/sharedStrings.xml><?xml version="1.0" encoding="utf-8"?>
<sst xmlns="http://schemas.openxmlformats.org/spreadsheetml/2006/main" count="158" uniqueCount="73">
  <si>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</si>
  <si>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</si>
  <si>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</si>
  <si>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</si>
  <si>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</si>
  <si>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</si>
  <si>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</si>
  <si>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</si>
  <si>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</si>
  <si>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</si>
  <si>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</si>
  <si>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</si>
  <si>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</si>
  <si>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</si>
  <si>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</si>
  <si>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</si>
  <si>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</si>
  <si>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</si>
  <si>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</si>
  <si>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</si>
  <si>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</si>
  <si>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</si>
  <si>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</si>
  <si>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</si>
  <si>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</si>
  <si>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</si>
  <si>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</si>
  <si>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</si>
  <si>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</si>
  <si>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</si>
  <si>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</si>
  <si>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</si>
  <si>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</si>
  <si>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</si>
  <si>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</si>
  <si>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</si>
  <si>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</si>
  <si>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</si>
  <si>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</si>
  <si>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</si>
  <si>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</si>
  <si>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</si>
  <si>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</si>
  <si>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</si>
  <si>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</si>
  <si>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</si>
  <si>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</si>
  <si>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</si>
  <si>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</si>
  <si>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</si>
  <si>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</si>
  <si>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</si>
  <si>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</si>
  <si>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</si>
  <si>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</si>
  <si>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</si>
  <si>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</si>
  <si>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</si>
  <si>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</si>
  <si>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</si>
  <si>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</si>
  <si>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</si>
  <si>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</si>
  <si>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</si>
  <si>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</si>
  <si>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</si>
  <si>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626П5S0990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</si>
  <si>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</si>
  <si>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Финансовое обеспечение мероприятий в рамках формирования комфортной городской среды</t>
  </si>
  <si>
    <t>Осуществление первичного воинского учета на территориях, где отсутствуют военные комиссариаты</t>
  </si>
  <si>
    <t>Реализация проектов развития общественной инфраструктуры, основанных на местных инициативах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</si>
  <si>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</si>
  <si>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Новочеркасского сельсовета от 19.12.2018  г. №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</si>
</sst>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3" fontId="4" fillId="0" borderId="5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2" xfId="1" applyBorder="1" applyAlignment="1" applyProtection="1">
      <alignment horizontal="justify" vertical="justify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5" xfId="1" applyNumberFormat="1" applyFont="1" applyFill="1" applyBorder="1" applyAlignment="1" applyProtection="1">
      <alignment horizontal="right"/>
      <protection hidden="1"/>
    </xf>
    <xf numFmtId="165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protection hidden="1"/>
    </xf>
    <xf numFmtId="167" fontId="2" fillId="0" borderId="5" xfId="1" applyNumberFormat="1" applyFont="1" applyFill="1" applyBorder="1" applyAlignment="1" applyProtection="1">
      <protection hidden="1"/>
    </xf>
    <xf numFmtId="0" fontId="1" fillId="0" borderId="5" xfId="1" applyBorder="1"/>
    <xf numFmtId="0" fontId="4" fillId="0" borderId="5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Border="1"/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7" fontId="4" fillId="0" borderId="5" xfId="1" applyNumberFormat="1" applyFont="1" applyFill="1" applyBorder="1" applyAlignment="1" applyProtection="1">
      <protection hidden="1"/>
    </xf>
    <xf numFmtId="165" fontId="4" fillId="0" borderId="5" xfId="1" applyNumberFormat="1" applyFont="1" applyBorder="1"/>
    <xf numFmtId="0" fontId="5" fillId="0" borderId="5" xfId="1" applyFont="1" applyBorder="1"/>
    <xf numFmtId="169" fontId="4" fillId="0" borderId="3" xfId="1" applyNumberFormat="1" applyFont="1" applyFill="1" applyBorder="1" applyAlignment="1" applyProtection="1">
      <alignment horizontal="right"/>
      <protection hidden="1"/>
    </xf>
    <xf numFmtId="169" fontId="2" fillId="0" borderId="3" xfId="1" applyNumberFormat="1" applyFont="1" applyFill="1" applyBorder="1" applyAlignment="1" applyProtection="1">
      <alignment horizontal="right"/>
      <protection hidden="1"/>
    </xf>
    <xf numFmtId="169" fontId="4" fillId="0" borderId="5" xfId="1" applyNumberFormat="1" applyFont="1" applyFill="1" applyBorder="1"/>
    <xf numFmtId="169" fontId="2" fillId="0" borderId="5" xfId="1" applyNumberFormat="1" applyFont="1" applyFill="1" applyBorder="1"/>
    <xf numFmtId="169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right"/>
      <protection hidden="1"/>
    </xf>
    <xf numFmtId="165" fontId="2" fillId="2" borderId="5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5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protection hidden="1"/>
    </xf>
    <xf numFmtId="167" fontId="4" fillId="2" borderId="3" xfId="1" applyNumberFormat="1" applyFont="1" applyFill="1" applyBorder="1" applyAlignment="1" applyProtection="1">
      <protection hidden="1"/>
    </xf>
    <xf numFmtId="169" fontId="4" fillId="2" borderId="3" xfId="1" applyNumberFormat="1" applyFont="1" applyFill="1" applyBorder="1" applyAlignment="1" applyProtection="1">
      <alignment horizontal="right"/>
      <protection hidden="1"/>
    </xf>
    <xf numFmtId="165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3" xfId="1" applyNumberFormat="1" applyFont="1" applyFill="1" applyBorder="1" applyAlignment="1" applyProtection="1"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5" xfId="0" applyFont="1" applyBorder="1"/>
    <xf numFmtId="167" fontId="2" fillId="2" borderId="5" xfId="1" applyNumberFormat="1" applyFont="1" applyFill="1" applyBorder="1" applyAlignment="1" applyProtection="1">
      <protection hidden="1"/>
    </xf>
    <xf numFmtId="168" fontId="2" fillId="2" borderId="5" xfId="1" applyNumberFormat="1" applyFont="1" applyFill="1" applyBorder="1" applyAlignment="1" applyProtection="1">
      <protection hidden="1"/>
    </xf>
    <xf numFmtId="0" fontId="9" fillId="0" borderId="5" xfId="0" applyFont="1" applyBorder="1" applyAlignment="1">
      <alignment vertical="distributed"/>
    </xf>
    <xf numFmtId="0" fontId="4" fillId="0" borderId="5" xfId="1" applyNumberFormat="1" applyFont="1" applyFill="1" applyBorder="1" applyAlignment="1" applyProtection="1">
      <alignment horizontal="right" vertical="top" wrapText="1"/>
      <protection hidden="1"/>
    </xf>
    <xf numFmtId="171" fontId="4" fillId="0" borderId="5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5" xfId="1" applyNumberFormat="1" applyFont="1" applyFill="1" applyBorder="1" applyAlignment="1" applyProtection="1">
      <alignment horizontal="center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vertical="justify" wrapText="1"/>
      <protection hidden="1"/>
    </xf>
    <xf numFmtId="168" fontId="4" fillId="0" borderId="6" xfId="1" applyNumberFormat="1" applyFont="1" applyFill="1" applyBorder="1" applyAlignment="1" applyProtection="1">
      <alignment vertical="justify" wrapText="1"/>
      <protection hidden="1"/>
    </xf>
    <xf numFmtId="168" fontId="4" fillId="0" borderId="5" xfId="1" applyNumberFormat="1" applyFont="1" applyFill="1" applyBorder="1" applyAlignment="1" applyProtection="1">
      <alignment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6" xfId="1" applyNumberFormat="1" applyFont="1" applyFill="1" applyBorder="1" applyAlignment="1" applyProtection="1">
      <alignment vertical="justify" wrapText="1"/>
      <protection hidden="1"/>
    </xf>
    <xf numFmtId="0" fontId="14" fillId="0" borderId="5" xfId="0" applyFont="1" applyBorder="1"/>
    <xf numFmtId="0" fontId="13" fillId="0" borderId="3" xfId="1" applyNumberFormat="1" applyFont="1" applyFill="1" applyBorder="1" applyAlignment="1" applyProtection="1">
      <alignment vertical="justify" wrapText="1"/>
      <protection hidden="1"/>
    </xf>
    <xf numFmtId="170" fontId="4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0" fontId="4" fillId="2" borderId="5" xfId="1" applyNumberFormat="1" applyFont="1" applyFill="1" applyBorder="1" applyAlignment="1" applyProtection="1">
      <protection hidden="1"/>
    </xf>
    <xf numFmtId="170" fontId="2" fillId="2" borderId="5" xfId="1" applyNumberFormat="1" applyFont="1" applyFill="1" applyBorder="1" applyAlignment="1" applyProtection="1">
      <protection hidden="1"/>
    </xf>
    <xf numFmtId="170" fontId="2" fillId="0" borderId="5" xfId="1" applyNumberFormat="1" applyFont="1" applyBorder="1"/>
    <xf numFmtId="170" fontId="4" fillId="0" borderId="5" xfId="1" applyNumberFormat="1" applyFont="1" applyBorder="1"/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0" applyFont="1" applyBorder="1" applyAlignment="1">
      <alignment horizontal="right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0" applyFont="1" applyBorder="1" applyAlignment="1">
      <alignment horizontal="right"/>
    </xf>
    <xf numFmtId="165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0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8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1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2" borderId="7" xfId="1" applyNumberFormat="1" applyFont="1" applyFill="1" applyBorder="1" applyAlignment="1" applyProtection="1">
      <alignment horizontal="justify" vertical="justify" wrapText="1"/>
      <protection hidden="1"/>
    </xf>
    <xf numFmtId="165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showGridLines="0" tabSelected="1" workbookViewId="0"/>
  </sheetViews>
  <sheetFormatPr defaultColWidth="9.140625"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9.710937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4.140625" style="73" customWidth="1"/>
    <col min="11" max="11" width="4.42578125" style="39" customWidth="1"/>
    <col min="12" max="15" width="0" style="1" hidden="1" customWidth="1"/>
    <col min="16" max="16" width="11" style="87" customWidth="1"/>
    <col min="17" max="18" width="0" style="1" hidden="1" customWidth="1"/>
    <col min="19" max="20" width="11.5703125" style="1" customWidth="1"/>
    <col min="21" max="21" width="8.42578125" style="1" customWidth="1"/>
    <col min="22" max="255" width="9.140625" style="1" customWidth="1"/>
    <col min="256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38" t="s">
        <v>36</v>
      </c>
      <c r="J1" s="138"/>
      <c r="K1" s="138"/>
      <c r="L1" s="41"/>
      <c r="M1" s="41"/>
      <c r="N1" s="41"/>
      <c r="O1" s="41"/>
      <c r="P1" s="82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35</v>
      </c>
      <c r="J2" s="7"/>
      <c r="K2" s="34"/>
      <c r="L2" s="42"/>
      <c r="M2" s="42"/>
      <c r="N2" s="42"/>
      <c r="O2" s="42"/>
      <c r="P2" s="83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52" t="s">
        <v>72</v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84"/>
      <c r="Q4" s="19"/>
      <c r="R4" s="18"/>
      <c r="S4" s="139"/>
      <c r="T4" s="139"/>
      <c r="U4" s="2"/>
    </row>
    <row r="5" spans="1:21" ht="53.25" customHeight="1" x14ac:dyDescent="0.2">
      <c r="A5" s="153" t="s">
        <v>65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2"/>
    </row>
    <row r="6" spans="1:21" ht="38.25" customHeight="1" x14ac:dyDescent="0.2">
      <c r="A6" s="21"/>
      <c r="B6" s="154" t="s">
        <v>34</v>
      </c>
      <c r="C6" s="154"/>
      <c r="D6" s="154"/>
      <c r="E6" s="154"/>
      <c r="F6" s="154"/>
      <c r="G6" s="61" t="s">
        <v>33</v>
      </c>
      <c r="H6" s="61" t="s">
        <v>32</v>
      </c>
      <c r="I6" s="61" t="s">
        <v>31</v>
      </c>
      <c r="J6" s="108" t="s">
        <v>30</v>
      </c>
      <c r="K6" s="108" t="s">
        <v>29</v>
      </c>
      <c r="L6" s="61" t="s">
        <v>28</v>
      </c>
      <c r="M6" s="61" t="s">
        <v>27</v>
      </c>
      <c r="N6" s="61" t="s">
        <v>26</v>
      </c>
      <c r="O6" s="61" t="s">
        <v>25</v>
      </c>
      <c r="P6" s="109">
        <v>2019</v>
      </c>
      <c r="Q6" s="109"/>
      <c r="R6" s="110"/>
      <c r="S6" s="109">
        <v>2020</v>
      </c>
      <c r="T6" s="109">
        <v>2021</v>
      </c>
      <c r="U6" s="17"/>
    </row>
    <row r="7" spans="1:21" ht="18" customHeight="1" x14ac:dyDescent="0.2">
      <c r="A7" s="43"/>
      <c r="B7" s="141" t="s">
        <v>24</v>
      </c>
      <c r="C7" s="141"/>
      <c r="D7" s="141"/>
      <c r="E7" s="141"/>
      <c r="F7" s="141"/>
      <c r="G7" s="46">
        <v>100</v>
      </c>
      <c r="H7" s="63">
        <v>1</v>
      </c>
      <c r="I7" s="63">
        <v>0</v>
      </c>
      <c r="J7" s="77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124">
        <f>P8+P13+P21</f>
        <v>4744866</v>
      </c>
      <c r="Q7" s="124">
        <f t="shared" ref="Q7:T7" si="0">Q8+Q13+Q21</f>
        <v>4632945</v>
      </c>
      <c r="R7" s="124">
        <f t="shared" si="0"/>
        <v>4632945</v>
      </c>
      <c r="S7" s="124">
        <f t="shared" si="0"/>
        <v>4744866</v>
      </c>
      <c r="T7" s="124">
        <f t="shared" si="0"/>
        <v>4744866</v>
      </c>
      <c r="U7" s="40" t="s">
        <v>0</v>
      </c>
    </row>
    <row r="8" spans="1:21" ht="26.25" customHeight="1" x14ac:dyDescent="0.2">
      <c r="A8" s="23"/>
      <c r="B8" s="24"/>
      <c r="C8" s="141" t="s">
        <v>23</v>
      </c>
      <c r="D8" s="141"/>
      <c r="E8" s="141"/>
      <c r="F8" s="141"/>
      <c r="G8" s="14">
        <v>102</v>
      </c>
      <c r="H8" s="16">
        <v>1</v>
      </c>
      <c r="I8" s="16">
        <v>2</v>
      </c>
      <c r="J8" s="66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124">
        <f>P10</f>
        <v>1171000</v>
      </c>
      <c r="Q8" s="124">
        <f>Q10</f>
        <v>1171000</v>
      </c>
      <c r="R8" s="124">
        <f>R10</f>
        <v>1171000</v>
      </c>
      <c r="S8" s="124">
        <f>S10</f>
        <v>1171000</v>
      </c>
      <c r="T8" s="124">
        <f>T10</f>
        <v>1171000</v>
      </c>
      <c r="U8" s="40" t="s">
        <v>0</v>
      </c>
    </row>
    <row r="9" spans="1:21" ht="58.5" customHeight="1" x14ac:dyDescent="0.2">
      <c r="A9" s="23"/>
      <c r="B9" s="149" t="s">
        <v>71</v>
      </c>
      <c r="C9" s="150"/>
      <c r="D9" s="150"/>
      <c r="E9" s="150"/>
      <c r="F9" s="151"/>
      <c r="G9" s="14"/>
      <c r="H9" s="16">
        <v>1</v>
      </c>
      <c r="I9" s="16">
        <v>2</v>
      </c>
      <c r="J9" s="66">
        <v>6200000000</v>
      </c>
      <c r="K9" s="35">
        <v>0</v>
      </c>
      <c r="L9" s="12"/>
      <c r="M9" s="11"/>
      <c r="N9" s="11"/>
      <c r="O9" s="10"/>
      <c r="P9" s="124">
        <v>764000</v>
      </c>
      <c r="Q9" s="124"/>
      <c r="R9" s="124"/>
      <c r="S9" s="124">
        <v>764000</v>
      </c>
      <c r="T9" s="124">
        <v>764000</v>
      </c>
      <c r="U9" s="40"/>
    </row>
    <row r="10" spans="1:21" ht="35.25" customHeight="1" x14ac:dyDescent="0.2">
      <c r="A10" s="23"/>
      <c r="B10" s="25"/>
      <c r="C10" s="26"/>
      <c r="D10" s="140" t="s">
        <v>45</v>
      </c>
      <c r="E10" s="140"/>
      <c r="F10" s="140"/>
      <c r="G10" s="46">
        <v>102</v>
      </c>
      <c r="H10" s="47">
        <v>1</v>
      </c>
      <c r="I10" s="47">
        <v>2</v>
      </c>
      <c r="J10" s="104">
        <v>6210000000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125">
        <f>P11</f>
        <v>1171000</v>
      </c>
      <c r="Q10" s="125">
        <f t="shared" ref="Q10:T11" si="1">Q11</f>
        <v>1171000</v>
      </c>
      <c r="R10" s="125">
        <f t="shared" si="1"/>
        <v>1171000</v>
      </c>
      <c r="S10" s="125">
        <f t="shared" si="1"/>
        <v>1171000</v>
      </c>
      <c r="T10" s="125">
        <f t="shared" si="1"/>
        <v>1171000</v>
      </c>
      <c r="U10" s="40" t="s">
        <v>0</v>
      </c>
    </row>
    <row r="11" spans="1:21" ht="14.25" customHeight="1" x14ac:dyDescent="0.2">
      <c r="A11" s="23"/>
      <c r="B11" s="25"/>
      <c r="C11" s="27"/>
      <c r="D11" s="102"/>
      <c r="E11" s="140" t="s">
        <v>22</v>
      </c>
      <c r="F11" s="140"/>
      <c r="G11" s="46">
        <v>102</v>
      </c>
      <c r="H11" s="47">
        <v>1</v>
      </c>
      <c r="I11" s="47">
        <v>2</v>
      </c>
      <c r="J11" s="104">
        <v>6210010010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125">
        <f>P12</f>
        <v>1171000</v>
      </c>
      <c r="Q11" s="125">
        <f t="shared" si="1"/>
        <v>1171000</v>
      </c>
      <c r="R11" s="125">
        <f t="shared" si="1"/>
        <v>1171000</v>
      </c>
      <c r="S11" s="125">
        <f t="shared" si="1"/>
        <v>1171000</v>
      </c>
      <c r="T11" s="125">
        <f t="shared" si="1"/>
        <v>1171000</v>
      </c>
      <c r="U11" s="40" t="s">
        <v>0</v>
      </c>
    </row>
    <row r="12" spans="1:21" ht="28.5" customHeight="1" x14ac:dyDescent="0.2">
      <c r="A12" s="23"/>
      <c r="B12" s="25"/>
      <c r="C12" s="27"/>
      <c r="D12" s="102"/>
      <c r="E12" s="102"/>
      <c r="F12" s="30" t="s">
        <v>16</v>
      </c>
      <c r="G12" s="46">
        <v>102</v>
      </c>
      <c r="H12" s="47">
        <v>1</v>
      </c>
      <c r="I12" s="47">
        <v>2</v>
      </c>
      <c r="J12" s="104">
        <v>6210010010</v>
      </c>
      <c r="K12" s="36" t="s">
        <v>15</v>
      </c>
      <c r="L12" s="11">
        <v>585600</v>
      </c>
      <c r="M12" s="11">
        <v>0</v>
      </c>
      <c r="N12" s="11">
        <v>0</v>
      </c>
      <c r="O12" s="11">
        <v>0</v>
      </c>
      <c r="P12" s="125">
        <v>1171000</v>
      </c>
      <c r="Q12" s="125">
        <v>1171000</v>
      </c>
      <c r="R12" s="125">
        <v>1171000</v>
      </c>
      <c r="S12" s="125">
        <v>1171000</v>
      </c>
      <c r="T12" s="125">
        <v>1171000</v>
      </c>
      <c r="U12" s="40" t="s">
        <v>0</v>
      </c>
    </row>
    <row r="13" spans="1:21" ht="43.5" customHeight="1" x14ac:dyDescent="0.2">
      <c r="A13" s="23"/>
      <c r="B13" s="24"/>
      <c r="C13" s="141" t="s">
        <v>21</v>
      </c>
      <c r="D13" s="141"/>
      <c r="E13" s="141"/>
      <c r="F13" s="141"/>
      <c r="G13" s="14">
        <v>104</v>
      </c>
      <c r="H13" s="16">
        <v>1</v>
      </c>
      <c r="I13" s="16">
        <v>4</v>
      </c>
      <c r="J13" s="66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124">
        <f>P15</f>
        <v>3526945</v>
      </c>
      <c r="Q13" s="124">
        <f>Q15</f>
        <v>3461945</v>
      </c>
      <c r="R13" s="124">
        <f>R15</f>
        <v>3461945</v>
      </c>
      <c r="S13" s="124">
        <f>S15</f>
        <v>3526945</v>
      </c>
      <c r="T13" s="124">
        <f>T15</f>
        <v>3526945</v>
      </c>
      <c r="U13" s="40" t="s">
        <v>0</v>
      </c>
    </row>
    <row r="14" spans="1:21" ht="51.75" customHeight="1" x14ac:dyDescent="0.2">
      <c r="A14" s="23"/>
      <c r="B14" s="149" t="s">
        <v>71</v>
      </c>
      <c r="C14" s="150"/>
      <c r="D14" s="150"/>
      <c r="E14" s="150"/>
      <c r="F14" s="151"/>
      <c r="G14" s="14"/>
      <c r="H14" s="16">
        <v>1</v>
      </c>
      <c r="I14" s="16">
        <v>4</v>
      </c>
      <c r="J14" s="66">
        <v>6200000000</v>
      </c>
      <c r="K14" s="35">
        <v>0</v>
      </c>
      <c r="L14" s="12"/>
      <c r="M14" s="11"/>
      <c r="N14" s="11"/>
      <c r="O14" s="10"/>
      <c r="P14" s="124">
        <f>P16</f>
        <v>3526945</v>
      </c>
      <c r="Q14" s="124"/>
      <c r="R14" s="124"/>
      <c r="S14" s="124">
        <v>2490100</v>
      </c>
      <c r="T14" s="124">
        <v>2490100</v>
      </c>
      <c r="U14" s="40"/>
    </row>
    <row r="15" spans="1:21" ht="35.25" customHeight="1" x14ac:dyDescent="0.2">
      <c r="A15" s="23"/>
      <c r="B15" s="25"/>
      <c r="C15" s="26"/>
      <c r="D15" s="140" t="s">
        <v>45</v>
      </c>
      <c r="E15" s="140"/>
      <c r="F15" s="140"/>
      <c r="G15" s="14">
        <v>104</v>
      </c>
      <c r="H15" s="13">
        <v>1</v>
      </c>
      <c r="I15" s="13">
        <v>4</v>
      </c>
      <c r="J15" s="104">
        <v>6210000000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125">
        <f>P16</f>
        <v>3526945</v>
      </c>
      <c r="Q15" s="125">
        <f t="shared" ref="Q15:T15" si="2">Q16</f>
        <v>3461945</v>
      </c>
      <c r="R15" s="125">
        <f t="shared" si="2"/>
        <v>3461945</v>
      </c>
      <c r="S15" s="125">
        <f t="shared" si="2"/>
        <v>3526945</v>
      </c>
      <c r="T15" s="125">
        <f t="shared" si="2"/>
        <v>3526945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40" t="s">
        <v>46</v>
      </c>
      <c r="F16" s="140"/>
      <c r="G16" s="14">
        <v>104</v>
      </c>
      <c r="H16" s="13">
        <v>1</v>
      </c>
      <c r="I16" s="13">
        <v>4</v>
      </c>
      <c r="J16" s="103">
        <v>6210010020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125">
        <f>P17+P18+P19+P20</f>
        <v>3526945</v>
      </c>
      <c r="Q16" s="125">
        <f t="shared" ref="Q16:T16" si="3">Q17+Q18+Q19+Q20</f>
        <v>3461945</v>
      </c>
      <c r="R16" s="125">
        <f t="shared" si="3"/>
        <v>3461945</v>
      </c>
      <c r="S16" s="125">
        <f t="shared" si="3"/>
        <v>3526945</v>
      </c>
      <c r="T16" s="125">
        <f t="shared" si="3"/>
        <v>3526945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16</v>
      </c>
      <c r="G17" s="14">
        <v>104</v>
      </c>
      <c r="H17" s="13">
        <v>1</v>
      </c>
      <c r="I17" s="13">
        <v>4</v>
      </c>
      <c r="J17" s="104">
        <v>6210010020</v>
      </c>
      <c r="K17" s="36" t="s">
        <v>15</v>
      </c>
      <c r="L17" s="12">
        <v>1396500</v>
      </c>
      <c r="M17" s="11">
        <v>0</v>
      </c>
      <c r="N17" s="11">
        <v>0</v>
      </c>
      <c r="O17" s="10">
        <v>0</v>
      </c>
      <c r="P17" s="125">
        <v>2862400</v>
      </c>
      <c r="Q17" s="125">
        <v>2862400</v>
      </c>
      <c r="R17" s="125">
        <v>2862400</v>
      </c>
      <c r="S17" s="125">
        <v>2862400</v>
      </c>
      <c r="T17" s="125">
        <v>2862400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104">
        <v>6210010020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125">
        <v>497975</v>
      </c>
      <c r="Q18" s="125">
        <v>497975</v>
      </c>
      <c r="R18" s="125">
        <v>497975</v>
      </c>
      <c r="S18" s="125">
        <v>497975</v>
      </c>
      <c r="T18" s="125">
        <v>497975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6</v>
      </c>
      <c r="G19" s="14">
        <v>104</v>
      </c>
      <c r="H19" s="13">
        <v>1</v>
      </c>
      <c r="I19" s="13">
        <v>4</v>
      </c>
      <c r="J19" s="104">
        <v>6210010020</v>
      </c>
      <c r="K19" s="36" t="s">
        <v>5</v>
      </c>
      <c r="L19" s="12">
        <v>37000</v>
      </c>
      <c r="M19" s="11">
        <v>0</v>
      </c>
      <c r="N19" s="11">
        <v>0</v>
      </c>
      <c r="O19" s="10">
        <v>0</v>
      </c>
      <c r="P19" s="125">
        <v>66570</v>
      </c>
      <c r="Q19" s="125">
        <v>66570</v>
      </c>
      <c r="R19" s="125">
        <v>66570</v>
      </c>
      <c r="S19" s="125">
        <v>66570</v>
      </c>
      <c r="T19" s="125">
        <v>66570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20</v>
      </c>
      <c r="G20" s="14">
        <v>104</v>
      </c>
      <c r="H20" s="13">
        <v>1</v>
      </c>
      <c r="I20" s="13">
        <v>4</v>
      </c>
      <c r="J20" s="104">
        <v>6210010020</v>
      </c>
      <c r="K20" s="36" t="s">
        <v>19</v>
      </c>
      <c r="L20" s="12">
        <v>35000</v>
      </c>
      <c r="M20" s="11">
        <v>0</v>
      </c>
      <c r="N20" s="11">
        <v>0</v>
      </c>
      <c r="O20" s="10">
        <v>0</v>
      </c>
      <c r="P20" s="125">
        <v>100000</v>
      </c>
      <c r="Q20" s="125">
        <v>35000</v>
      </c>
      <c r="R20" s="125">
        <v>35000</v>
      </c>
      <c r="S20" s="125">
        <v>100000</v>
      </c>
      <c r="T20" s="125">
        <v>100000</v>
      </c>
      <c r="U20" s="40" t="s">
        <v>0</v>
      </c>
    </row>
    <row r="21" spans="1:21" ht="39.75" customHeight="1" x14ac:dyDescent="0.2">
      <c r="A21" s="23"/>
      <c r="B21" s="120"/>
      <c r="C21" s="142" t="s">
        <v>61</v>
      </c>
      <c r="D21" s="143"/>
      <c r="E21" s="143"/>
      <c r="F21" s="144"/>
      <c r="G21" s="14"/>
      <c r="H21" s="13">
        <v>1</v>
      </c>
      <c r="I21" s="13">
        <v>6</v>
      </c>
      <c r="J21" s="66">
        <v>0</v>
      </c>
      <c r="K21" s="35">
        <v>0</v>
      </c>
      <c r="L21" s="12"/>
      <c r="M21" s="11"/>
      <c r="N21" s="11"/>
      <c r="O21" s="10"/>
      <c r="P21" s="125">
        <f>P22</f>
        <v>46921</v>
      </c>
      <c r="Q21" s="125">
        <f t="shared" ref="Q21:T21" si="4">Q22</f>
        <v>0</v>
      </c>
      <c r="R21" s="125">
        <f t="shared" si="4"/>
        <v>0</v>
      </c>
      <c r="S21" s="125">
        <f t="shared" si="4"/>
        <v>46921</v>
      </c>
      <c r="T21" s="125">
        <f t="shared" si="4"/>
        <v>46921</v>
      </c>
      <c r="U21" s="40"/>
    </row>
    <row r="22" spans="1:21" ht="55.5" customHeight="1" x14ac:dyDescent="0.2">
      <c r="A22" s="23"/>
      <c r="B22" s="145" t="s">
        <v>71</v>
      </c>
      <c r="C22" s="146"/>
      <c r="D22" s="146"/>
      <c r="E22" s="146"/>
      <c r="F22" s="147"/>
      <c r="G22" s="14"/>
      <c r="H22" s="16">
        <v>1</v>
      </c>
      <c r="I22" s="16">
        <v>6</v>
      </c>
      <c r="J22" s="66">
        <v>6200000000</v>
      </c>
      <c r="K22" s="35">
        <v>0</v>
      </c>
      <c r="L22" s="12"/>
      <c r="M22" s="11"/>
      <c r="N22" s="11"/>
      <c r="O22" s="10"/>
      <c r="P22" s="125">
        <f>P23</f>
        <v>46921</v>
      </c>
      <c r="Q22" s="125">
        <f t="shared" ref="Q22:T22" si="5">Q23</f>
        <v>0</v>
      </c>
      <c r="R22" s="125">
        <f t="shared" si="5"/>
        <v>0</v>
      </c>
      <c r="S22" s="125">
        <f t="shared" si="5"/>
        <v>46921</v>
      </c>
      <c r="T22" s="125">
        <f t="shared" si="5"/>
        <v>46921</v>
      </c>
      <c r="U22" s="40"/>
    </row>
    <row r="23" spans="1:21" ht="37.5" customHeight="1" x14ac:dyDescent="0.2">
      <c r="A23" s="23"/>
      <c r="B23" s="120"/>
      <c r="C23" s="26"/>
      <c r="D23" s="148" t="s">
        <v>45</v>
      </c>
      <c r="E23" s="148"/>
      <c r="F23" s="148"/>
      <c r="G23" s="14">
        <v>104</v>
      </c>
      <c r="H23" s="13">
        <v>1</v>
      </c>
      <c r="I23" s="13">
        <v>6</v>
      </c>
      <c r="J23" s="122">
        <v>6210000000</v>
      </c>
      <c r="K23" s="36">
        <v>0</v>
      </c>
      <c r="L23" s="12"/>
      <c r="M23" s="11"/>
      <c r="N23" s="11"/>
      <c r="O23" s="10"/>
      <c r="P23" s="125">
        <f>P24</f>
        <v>46921</v>
      </c>
      <c r="Q23" s="125">
        <f t="shared" ref="Q23:T23" si="6">Q24</f>
        <v>0</v>
      </c>
      <c r="R23" s="125">
        <f t="shared" si="6"/>
        <v>0</v>
      </c>
      <c r="S23" s="125">
        <f t="shared" si="6"/>
        <v>46921</v>
      </c>
      <c r="T23" s="125">
        <f t="shared" si="6"/>
        <v>46921</v>
      </c>
      <c r="U23" s="40"/>
    </row>
    <row r="24" spans="1:21" ht="30" customHeight="1" x14ac:dyDescent="0.2">
      <c r="A24" s="23"/>
      <c r="B24" s="120"/>
      <c r="C24" s="55"/>
      <c r="D24" s="56"/>
      <c r="E24" s="57"/>
      <c r="F24" s="123" t="s">
        <v>60</v>
      </c>
      <c r="G24" s="121"/>
      <c r="H24" s="13">
        <v>1</v>
      </c>
      <c r="I24" s="13">
        <v>6</v>
      </c>
      <c r="J24" s="122">
        <v>6210010080</v>
      </c>
      <c r="K24" s="36">
        <v>0</v>
      </c>
      <c r="L24" s="12"/>
      <c r="M24" s="11"/>
      <c r="N24" s="11"/>
      <c r="O24" s="10"/>
      <c r="P24" s="125">
        <f>P25</f>
        <v>46921</v>
      </c>
      <c r="Q24" s="125">
        <f t="shared" ref="Q24:T24" si="7">Q25</f>
        <v>0</v>
      </c>
      <c r="R24" s="125">
        <f t="shared" si="7"/>
        <v>0</v>
      </c>
      <c r="S24" s="125">
        <f t="shared" si="7"/>
        <v>46921</v>
      </c>
      <c r="T24" s="125">
        <f t="shared" si="7"/>
        <v>46921</v>
      </c>
      <c r="U24" s="40"/>
    </row>
    <row r="25" spans="1:21" ht="14.25" customHeight="1" x14ac:dyDescent="0.2">
      <c r="A25" s="23"/>
      <c r="B25" s="120"/>
      <c r="C25" s="55"/>
      <c r="D25" s="56"/>
      <c r="E25" s="57"/>
      <c r="F25" s="123" t="s">
        <v>6</v>
      </c>
      <c r="G25" s="121"/>
      <c r="H25" s="13">
        <v>1</v>
      </c>
      <c r="I25" s="13">
        <v>6</v>
      </c>
      <c r="J25" s="122">
        <v>6210010080</v>
      </c>
      <c r="K25" s="36">
        <v>540</v>
      </c>
      <c r="L25" s="12"/>
      <c r="M25" s="11"/>
      <c r="N25" s="11"/>
      <c r="O25" s="10"/>
      <c r="P25" s="125">
        <v>46921</v>
      </c>
      <c r="Q25" s="125"/>
      <c r="R25" s="125"/>
      <c r="S25" s="125">
        <v>46921</v>
      </c>
      <c r="T25" s="125">
        <v>46921</v>
      </c>
      <c r="U25" s="40"/>
    </row>
    <row r="26" spans="1:21" ht="14.25" customHeight="1" x14ac:dyDescent="0.2">
      <c r="A26" s="23"/>
      <c r="B26" s="155" t="s">
        <v>18</v>
      </c>
      <c r="C26" s="155"/>
      <c r="D26" s="155"/>
      <c r="E26" s="155"/>
      <c r="F26" s="155"/>
      <c r="G26" s="14">
        <v>200</v>
      </c>
      <c r="H26" s="16">
        <v>2</v>
      </c>
      <c r="I26" s="16">
        <v>0</v>
      </c>
      <c r="J26" s="66">
        <v>0</v>
      </c>
      <c r="K26" s="35">
        <v>0</v>
      </c>
      <c r="L26" s="12">
        <v>167500</v>
      </c>
      <c r="M26" s="11">
        <v>0</v>
      </c>
      <c r="N26" s="11">
        <v>0</v>
      </c>
      <c r="O26" s="10">
        <v>0</v>
      </c>
      <c r="P26" s="124">
        <f>P27</f>
        <v>224900</v>
      </c>
      <c r="Q26" s="124">
        <f t="shared" ref="Q26:T29" si="8">Q27</f>
        <v>169040</v>
      </c>
      <c r="R26" s="124">
        <f t="shared" si="8"/>
        <v>169040</v>
      </c>
      <c r="S26" s="124">
        <f t="shared" si="8"/>
        <v>224900</v>
      </c>
      <c r="T26" s="124">
        <f t="shared" si="8"/>
        <v>224900</v>
      </c>
      <c r="U26" s="40" t="s">
        <v>0</v>
      </c>
    </row>
    <row r="27" spans="1:21" ht="23.25" customHeight="1" x14ac:dyDescent="0.2">
      <c r="A27" s="23"/>
      <c r="B27" s="24"/>
      <c r="C27" s="157" t="s">
        <v>17</v>
      </c>
      <c r="D27" s="157"/>
      <c r="E27" s="157"/>
      <c r="F27" s="157"/>
      <c r="G27" s="90">
        <v>203</v>
      </c>
      <c r="H27" s="91">
        <v>2</v>
      </c>
      <c r="I27" s="91">
        <v>3</v>
      </c>
      <c r="J27" s="92">
        <v>0</v>
      </c>
      <c r="K27" s="93">
        <v>0</v>
      </c>
      <c r="L27" s="79">
        <v>167500</v>
      </c>
      <c r="M27" s="80">
        <v>0</v>
      </c>
      <c r="N27" s="80">
        <v>0</v>
      </c>
      <c r="O27" s="81">
        <v>0</v>
      </c>
      <c r="P27" s="126">
        <f>P29</f>
        <v>224900</v>
      </c>
      <c r="Q27" s="126">
        <f>Q29</f>
        <v>169040</v>
      </c>
      <c r="R27" s="126">
        <f>R29</f>
        <v>169040</v>
      </c>
      <c r="S27" s="126">
        <f>S29</f>
        <v>224900</v>
      </c>
      <c r="T27" s="126">
        <f>T29</f>
        <v>224900</v>
      </c>
      <c r="U27" s="40" t="s">
        <v>0</v>
      </c>
    </row>
    <row r="28" spans="1:21" ht="50.25" customHeight="1" x14ac:dyDescent="0.2">
      <c r="A28" s="23"/>
      <c r="B28" s="24"/>
      <c r="C28" s="94"/>
      <c r="D28" s="112"/>
      <c r="E28" s="112"/>
      <c r="F28" s="116" t="s">
        <v>71</v>
      </c>
      <c r="G28" s="117"/>
      <c r="H28" s="91">
        <v>2</v>
      </c>
      <c r="I28" s="91">
        <v>3</v>
      </c>
      <c r="J28" s="66">
        <v>6200000000</v>
      </c>
      <c r="K28" s="93">
        <v>0</v>
      </c>
      <c r="L28" s="79"/>
      <c r="M28" s="80"/>
      <c r="N28" s="80"/>
      <c r="O28" s="81"/>
      <c r="P28" s="126">
        <f>P29</f>
        <v>224900</v>
      </c>
      <c r="Q28" s="126">
        <f t="shared" ref="Q28:T28" si="9">Q29</f>
        <v>169040</v>
      </c>
      <c r="R28" s="126">
        <f t="shared" si="9"/>
        <v>169040</v>
      </c>
      <c r="S28" s="126">
        <f t="shared" si="9"/>
        <v>224900</v>
      </c>
      <c r="T28" s="126">
        <f t="shared" si="9"/>
        <v>224900</v>
      </c>
      <c r="U28" s="40"/>
    </row>
    <row r="29" spans="1:21" ht="25.5" customHeight="1" x14ac:dyDescent="0.2">
      <c r="A29" s="23"/>
      <c r="B29" s="25"/>
      <c r="C29" s="94"/>
      <c r="D29" s="156" t="s">
        <v>47</v>
      </c>
      <c r="E29" s="156"/>
      <c r="F29" s="156"/>
      <c r="G29" s="106">
        <v>203</v>
      </c>
      <c r="H29" s="105">
        <v>2</v>
      </c>
      <c r="I29" s="105">
        <v>3</v>
      </c>
      <c r="J29" s="104">
        <v>6220000000</v>
      </c>
      <c r="K29" s="78">
        <v>0</v>
      </c>
      <c r="L29" s="80">
        <v>167500</v>
      </c>
      <c r="M29" s="80">
        <v>0</v>
      </c>
      <c r="N29" s="80">
        <v>0</v>
      </c>
      <c r="O29" s="80">
        <v>0</v>
      </c>
      <c r="P29" s="127">
        <f>P30</f>
        <v>224900</v>
      </c>
      <c r="Q29" s="127">
        <f t="shared" si="8"/>
        <v>169040</v>
      </c>
      <c r="R29" s="127">
        <f t="shared" si="8"/>
        <v>169040</v>
      </c>
      <c r="S29" s="127">
        <f t="shared" si="8"/>
        <v>224900</v>
      </c>
      <c r="T29" s="127">
        <f t="shared" si="8"/>
        <v>224900</v>
      </c>
      <c r="U29" s="40" t="s">
        <v>0</v>
      </c>
    </row>
    <row r="30" spans="1:21" ht="30.75" customHeight="1" x14ac:dyDescent="0.2">
      <c r="A30" s="23"/>
      <c r="B30" s="25"/>
      <c r="C30" s="96"/>
      <c r="D30" s="101"/>
      <c r="E30" s="156" t="s">
        <v>69</v>
      </c>
      <c r="F30" s="156"/>
      <c r="G30" s="106">
        <v>203</v>
      </c>
      <c r="H30" s="105">
        <v>2</v>
      </c>
      <c r="I30" s="105">
        <v>3</v>
      </c>
      <c r="J30" s="104">
        <v>6220051180</v>
      </c>
      <c r="K30" s="78">
        <v>0</v>
      </c>
      <c r="L30" s="80">
        <v>167500</v>
      </c>
      <c r="M30" s="80">
        <v>0</v>
      </c>
      <c r="N30" s="80">
        <v>0</v>
      </c>
      <c r="O30" s="80">
        <v>0</v>
      </c>
      <c r="P30" s="127">
        <f>P31+P32</f>
        <v>224900</v>
      </c>
      <c r="Q30" s="127">
        <f t="shared" ref="Q30:T30" si="10">Q31+Q32</f>
        <v>169040</v>
      </c>
      <c r="R30" s="127">
        <f t="shared" si="10"/>
        <v>169040</v>
      </c>
      <c r="S30" s="127">
        <f t="shared" si="10"/>
        <v>224900</v>
      </c>
      <c r="T30" s="127">
        <f t="shared" si="10"/>
        <v>224900</v>
      </c>
      <c r="U30" s="40" t="s">
        <v>0</v>
      </c>
    </row>
    <row r="31" spans="1:21" ht="28.5" customHeight="1" x14ac:dyDescent="0.2">
      <c r="A31" s="23"/>
      <c r="B31" s="25"/>
      <c r="C31" s="96"/>
      <c r="D31" s="98"/>
      <c r="E31" s="97"/>
      <c r="F31" s="99" t="s">
        <v>16</v>
      </c>
      <c r="G31" s="90">
        <v>203</v>
      </c>
      <c r="H31" s="95">
        <v>2</v>
      </c>
      <c r="I31" s="95">
        <v>3</v>
      </c>
      <c r="J31" s="104">
        <v>6220051180</v>
      </c>
      <c r="K31" s="78" t="s">
        <v>15</v>
      </c>
      <c r="L31" s="79">
        <v>146900</v>
      </c>
      <c r="M31" s="80">
        <v>0</v>
      </c>
      <c r="N31" s="80">
        <v>0</v>
      </c>
      <c r="O31" s="81">
        <v>0</v>
      </c>
      <c r="P31" s="127">
        <v>217800</v>
      </c>
      <c r="Q31" s="127">
        <v>150000</v>
      </c>
      <c r="R31" s="127">
        <v>150000</v>
      </c>
      <c r="S31" s="127">
        <v>217800</v>
      </c>
      <c r="T31" s="127">
        <v>217800</v>
      </c>
      <c r="U31" s="40" t="s">
        <v>0</v>
      </c>
    </row>
    <row r="32" spans="1:21" ht="21.75" customHeight="1" x14ac:dyDescent="0.2">
      <c r="A32" s="23"/>
      <c r="B32" s="25"/>
      <c r="C32" s="96"/>
      <c r="D32" s="98"/>
      <c r="E32" s="97"/>
      <c r="F32" s="99" t="s">
        <v>3</v>
      </c>
      <c r="G32" s="90">
        <v>203</v>
      </c>
      <c r="H32" s="95">
        <v>2</v>
      </c>
      <c r="I32" s="95">
        <v>3</v>
      </c>
      <c r="J32" s="104">
        <v>6220051180</v>
      </c>
      <c r="K32" s="78" t="s">
        <v>2</v>
      </c>
      <c r="L32" s="79">
        <v>20600</v>
      </c>
      <c r="M32" s="80">
        <v>0</v>
      </c>
      <c r="N32" s="80">
        <v>0</v>
      </c>
      <c r="O32" s="81">
        <v>0</v>
      </c>
      <c r="P32" s="127">
        <v>7100</v>
      </c>
      <c r="Q32" s="127">
        <v>19040</v>
      </c>
      <c r="R32" s="127">
        <v>19040</v>
      </c>
      <c r="S32" s="127">
        <v>7100</v>
      </c>
      <c r="T32" s="127">
        <v>7100</v>
      </c>
      <c r="U32" s="40" t="s">
        <v>0</v>
      </c>
    </row>
    <row r="33" spans="1:21" ht="21.75" customHeight="1" x14ac:dyDescent="0.2">
      <c r="A33" s="23"/>
      <c r="B33" s="155" t="s">
        <v>14</v>
      </c>
      <c r="C33" s="155"/>
      <c r="D33" s="155"/>
      <c r="E33" s="155"/>
      <c r="F33" s="155"/>
      <c r="G33" s="14">
        <v>300</v>
      </c>
      <c r="H33" s="16">
        <v>3</v>
      </c>
      <c r="I33" s="16">
        <v>0</v>
      </c>
      <c r="J33" s="66">
        <v>0</v>
      </c>
      <c r="K33" s="35">
        <v>0</v>
      </c>
      <c r="L33" s="12">
        <v>126000</v>
      </c>
      <c r="M33" s="11">
        <v>0</v>
      </c>
      <c r="N33" s="11">
        <v>0</v>
      </c>
      <c r="O33" s="10">
        <v>0</v>
      </c>
      <c r="P33" s="124">
        <f>P34+P39+P44</f>
        <v>130000</v>
      </c>
      <c r="Q33" s="124" t="e">
        <f>Q34+Q39+Q44</f>
        <v>#REF!</v>
      </c>
      <c r="R33" s="124" t="e">
        <f>R34+R39+R44</f>
        <v>#REF!</v>
      </c>
      <c r="S33" s="124">
        <f>S34+S39+S44</f>
        <v>130000</v>
      </c>
      <c r="T33" s="124">
        <f>T34+T39+T44</f>
        <v>130000</v>
      </c>
      <c r="U33" s="40" t="s">
        <v>0</v>
      </c>
    </row>
    <row r="34" spans="1:21" ht="14.25" customHeight="1" x14ac:dyDescent="0.2">
      <c r="A34" s="23"/>
      <c r="B34" s="24"/>
      <c r="C34" s="141" t="s">
        <v>13</v>
      </c>
      <c r="D34" s="141"/>
      <c r="E34" s="141"/>
      <c r="F34" s="141"/>
      <c r="G34" s="46">
        <v>304</v>
      </c>
      <c r="H34" s="63">
        <v>3</v>
      </c>
      <c r="I34" s="63">
        <v>4</v>
      </c>
      <c r="J34" s="77">
        <v>0</v>
      </c>
      <c r="K34" s="35">
        <v>0</v>
      </c>
      <c r="L34" s="11">
        <v>30600</v>
      </c>
      <c r="M34" s="11">
        <v>0</v>
      </c>
      <c r="N34" s="11">
        <v>0</v>
      </c>
      <c r="O34" s="11">
        <v>0</v>
      </c>
      <c r="P34" s="124">
        <f>P36</f>
        <v>0</v>
      </c>
      <c r="Q34" s="124">
        <f>Q36</f>
        <v>14200</v>
      </c>
      <c r="R34" s="124">
        <f>R36</f>
        <v>14200</v>
      </c>
      <c r="S34" s="124">
        <f>S36</f>
        <v>0</v>
      </c>
      <c r="T34" s="124">
        <f>T36</f>
        <v>0</v>
      </c>
      <c r="U34" s="40" t="s">
        <v>0</v>
      </c>
    </row>
    <row r="35" spans="1:21" ht="54.75" customHeight="1" x14ac:dyDescent="0.2">
      <c r="A35" s="23"/>
      <c r="B35" s="24"/>
      <c r="C35" s="111"/>
      <c r="D35" s="111"/>
      <c r="E35" s="111"/>
      <c r="F35" s="116" t="s">
        <v>71</v>
      </c>
      <c r="G35" s="46"/>
      <c r="H35" s="63">
        <v>3</v>
      </c>
      <c r="I35" s="63">
        <v>4</v>
      </c>
      <c r="J35" s="66">
        <v>6200000000</v>
      </c>
      <c r="K35" s="35">
        <v>0</v>
      </c>
      <c r="L35" s="11"/>
      <c r="M35" s="11"/>
      <c r="N35" s="11"/>
      <c r="O35" s="11"/>
      <c r="P35" s="124">
        <f>P36</f>
        <v>0</v>
      </c>
      <c r="Q35" s="124"/>
      <c r="R35" s="124"/>
      <c r="S35" s="124">
        <v>0</v>
      </c>
      <c r="T35" s="124">
        <v>0</v>
      </c>
      <c r="U35" s="40"/>
    </row>
    <row r="36" spans="1:21" ht="22.5" customHeight="1" x14ac:dyDescent="0.2">
      <c r="A36" s="23"/>
      <c r="B36" s="25"/>
      <c r="C36" s="100"/>
      <c r="D36" s="156" t="s">
        <v>47</v>
      </c>
      <c r="E36" s="156"/>
      <c r="F36" s="156"/>
      <c r="G36" s="46">
        <v>304</v>
      </c>
      <c r="H36" s="47">
        <v>3</v>
      </c>
      <c r="I36" s="47">
        <v>4</v>
      </c>
      <c r="J36" s="104">
        <v>6220000000</v>
      </c>
      <c r="K36" s="36">
        <v>0</v>
      </c>
      <c r="L36" s="11">
        <v>30600</v>
      </c>
      <c r="M36" s="11">
        <v>0</v>
      </c>
      <c r="N36" s="11">
        <v>0</v>
      </c>
      <c r="O36" s="11">
        <v>0</v>
      </c>
      <c r="P36" s="125">
        <f>P37</f>
        <v>0</v>
      </c>
      <c r="Q36" s="125">
        <f t="shared" ref="Q36:S37" si="11">Q37</f>
        <v>14200</v>
      </c>
      <c r="R36" s="125">
        <f t="shared" si="11"/>
        <v>14200</v>
      </c>
      <c r="S36" s="125">
        <f t="shared" si="11"/>
        <v>0</v>
      </c>
      <c r="T36" s="125">
        <f t="shared" ref="T36:T37" si="12">T37</f>
        <v>0</v>
      </c>
      <c r="U36" s="40" t="s">
        <v>0</v>
      </c>
    </row>
    <row r="37" spans="1:21" ht="65.25" customHeight="1" x14ac:dyDescent="0.2">
      <c r="A37" s="23"/>
      <c r="B37" s="25"/>
      <c r="C37" s="100"/>
      <c r="D37" s="102"/>
      <c r="E37" s="156" t="s">
        <v>59</v>
      </c>
      <c r="F37" s="156"/>
      <c r="G37" s="106">
        <v>304</v>
      </c>
      <c r="H37" s="105">
        <v>3</v>
      </c>
      <c r="I37" s="105">
        <v>4</v>
      </c>
      <c r="J37" s="104">
        <v>6220059302</v>
      </c>
      <c r="K37" s="78">
        <v>0</v>
      </c>
      <c r="L37" s="80">
        <v>30600</v>
      </c>
      <c r="M37" s="80">
        <v>0</v>
      </c>
      <c r="N37" s="80">
        <v>0</v>
      </c>
      <c r="O37" s="80">
        <v>0</v>
      </c>
      <c r="P37" s="127">
        <f>P38</f>
        <v>0</v>
      </c>
      <c r="Q37" s="127">
        <f t="shared" si="11"/>
        <v>14200</v>
      </c>
      <c r="R37" s="127">
        <f t="shared" si="11"/>
        <v>14200</v>
      </c>
      <c r="S37" s="127">
        <f t="shared" si="11"/>
        <v>0</v>
      </c>
      <c r="T37" s="127">
        <f t="shared" si="12"/>
        <v>0</v>
      </c>
      <c r="U37" s="40" t="s">
        <v>0</v>
      </c>
    </row>
    <row r="38" spans="1:21" ht="22.5" customHeight="1" x14ac:dyDescent="0.2">
      <c r="A38" s="23"/>
      <c r="B38" s="25"/>
      <c r="C38" s="100"/>
      <c r="D38" s="102"/>
      <c r="E38" s="102"/>
      <c r="F38" s="30" t="s">
        <v>3</v>
      </c>
      <c r="G38" s="46">
        <v>304</v>
      </c>
      <c r="H38" s="47">
        <v>3</v>
      </c>
      <c r="I38" s="47">
        <v>4</v>
      </c>
      <c r="J38" s="104">
        <v>6220059302</v>
      </c>
      <c r="K38" s="36" t="s">
        <v>2</v>
      </c>
      <c r="L38" s="11">
        <v>30600</v>
      </c>
      <c r="M38" s="11">
        <v>0</v>
      </c>
      <c r="N38" s="11">
        <v>0</v>
      </c>
      <c r="O38" s="11">
        <v>0</v>
      </c>
      <c r="P38" s="125">
        <v>0</v>
      </c>
      <c r="Q38" s="125">
        <v>14200</v>
      </c>
      <c r="R38" s="125">
        <v>14200</v>
      </c>
      <c r="S38" s="125">
        <v>0</v>
      </c>
      <c r="T38" s="125">
        <v>0</v>
      </c>
      <c r="U38" s="40" t="s">
        <v>0</v>
      </c>
    </row>
    <row r="39" spans="1:21" ht="14.25" customHeight="1" x14ac:dyDescent="0.2">
      <c r="A39" s="23"/>
      <c r="B39" s="24"/>
      <c r="C39" s="141" t="s">
        <v>12</v>
      </c>
      <c r="D39" s="141"/>
      <c r="E39" s="141"/>
      <c r="F39" s="141"/>
      <c r="G39" s="46">
        <v>310</v>
      </c>
      <c r="H39" s="63">
        <v>3</v>
      </c>
      <c r="I39" s="63">
        <v>10</v>
      </c>
      <c r="J39" s="77">
        <v>0</v>
      </c>
      <c r="K39" s="35">
        <v>0</v>
      </c>
      <c r="L39" s="11">
        <v>95400</v>
      </c>
      <c r="M39" s="11">
        <v>0</v>
      </c>
      <c r="N39" s="11">
        <v>0</v>
      </c>
      <c r="O39" s="11">
        <v>0</v>
      </c>
      <c r="P39" s="124">
        <f>P41</f>
        <v>100000</v>
      </c>
      <c r="Q39" s="124" t="e">
        <f t="shared" ref="Q39:T39" si="13">Q41</f>
        <v>#REF!</v>
      </c>
      <c r="R39" s="124" t="e">
        <f t="shared" si="13"/>
        <v>#REF!</v>
      </c>
      <c r="S39" s="124">
        <f t="shared" si="13"/>
        <v>100000</v>
      </c>
      <c r="T39" s="124">
        <f t="shared" si="13"/>
        <v>100000</v>
      </c>
      <c r="U39" s="40" t="s">
        <v>0</v>
      </c>
    </row>
    <row r="40" spans="1:21" ht="54.75" customHeight="1" x14ac:dyDescent="0.2">
      <c r="A40" s="23"/>
      <c r="B40" s="24"/>
      <c r="C40" s="111"/>
      <c r="D40" s="111"/>
      <c r="E40" s="111"/>
      <c r="F40" s="116" t="s">
        <v>71</v>
      </c>
      <c r="G40" s="46"/>
      <c r="H40" s="63">
        <v>3</v>
      </c>
      <c r="I40" s="63">
        <v>10</v>
      </c>
      <c r="J40" s="66">
        <v>6200000000</v>
      </c>
      <c r="K40" s="35">
        <v>0</v>
      </c>
      <c r="L40" s="11"/>
      <c r="M40" s="11"/>
      <c r="N40" s="11"/>
      <c r="O40" s="11"/>
      <c r="P40" s="124">
        <f>P41</f>
        <v>100000</v>
      </c>
      <c r="Q40" s="124"/>
      <c r="R40" s="124"/>
      <c r="S40" s="124">
        <v>100000</v>
      </c>
      <c r="T40" s="124">
        <v>100000</v>
      </c>
      <c r="U40" s="40"/>
    </row>
    <row r="41" spans="1:21" ht="39" customHeight="1" x14ac:dyDescent="0.2">
      <c r="A41" s="23"/>
      <c r="B41" s="25"/>
      <c r="C41" s="100"/>
      <c r="D41" s="140" t="s">
        <v>48</v>
      </c>
      <c r="E41" s="140"/>
      <c r="F41" s="140"/>
      <c r="G41" s="46">
        <v>310</v>
      </c>
      <c r="H41" s="47">
        <v>3</v>
      </c>
      <c r="I41" s="47">
        <v>10</v>
      </c>
      <c r="J41" s="104">
        <v>6230000000</v>
      </c>
      <c r="K41" s="36">
        <v>0</v>
      </c>
      <c r="L41" s="11">
        <v>95400</v>
      </c>
      <c r="M41" s="11">
        <v>0</v>
      </c>
      <c r="N41" s="11">
        <v>0</v>
      </c>
      <c r="O41" s="11">
        <v>0</v>
      </c>
      <c r="P41" s="125">
        <f>P42</f>
        <v>100000</v>
      </c>
      <c r="Q41" s="125" t="e">
        <f t="shared" ref="Q41:T41" si="14">Q42</f>
        <v>#REF!</v>
      </c>
      <c r="R41" s="125" t="e">
        <f t="shared" si="14"/>
        <v>#REF!</v>
      </c>
      <c r="S41" s="125">
        <f t="shared" si="14"/>
        <v>100000</v>
      </c>
      <c r="T41" s="125">
        <f t="shared" si="14"/>
        <v>100000</v>
      </c>
      <c r="U41" s="40" t="s">
        <v>0</v>
      </c>
    </row>
    <row r="42" spans="1:21" ht="34.5" customHeight="1" x14ac:dyDescent="0.2">
      <c r="A42" s="23"/>
      <c r="B42" s="25"/>
      <c r="C42" s="100"/>
      <c r="D42" s="28"/>
      <c r="E42" s="140" t="s">
        <v>49</v>
      </c>
      <c r="F42" s="140"/>
      <c r="G42" s="14">
        <v>310</v>
      </c>
      <c r="H42" s="47">
        <v>3</v>
      </c>
      <c r="I42" s="47">
        <v>10</v>
      </c>
      <c r="J42" s="104">
        <v>6230095020</v>
      </c>
      <c r="K42" s="36">
        <v>0</v>
      </c>
      <c r="L42" s="11">
        <v>95400</v>
      </c>
      <c r="M42" s="11">
        <v>0</v>
      </c>
      <c r="N42" s="11">
        <v>0</v>
      </c>
      <c r="O42" s="11">
        <v>0</v>
      </c>
      <c r="P42" s="125">
        <f>P43</f>
        <v>100000</v>
      </c>
      <c r="Q42" s="125" t="e">
        <f>#REF!+Q43</f>
        <v>#REF!</v>
      </c>
      <c r="R42" s="125" t="e">
        <f>#REF!+R43</f>
        <v>#REF!</v>
      </c>
      <c r="S42" s="125">
        <f>S43</f>
        <v>100000</v>
      </c>
      <c r="T42" s="125">
        <f>T43</f>
        <v>100000</v>
      </c>
      <c r="U42" s="40" t="s">
        <v>0</v>
      </c>
    </row>
    <row r="43" spans="1:21" ht="21.75" customHeight="1" x14ac:dyDescent="0.2">
      <c r="A43" s="23"/>
      <c r="B43" s="25"/>
      <c r="C43" s="100"/>
      <c r="D43" s="102"/>
      <c r="E43" s="28"/>
      <c r="F43" s="30" t="s">
        <v>3</v>
      </c>
      <c r="G43" s="14">
        <v>310</v>
      </c>
      <c r="H43" s="13">
        <v>3</v>
      </c>
      <c r="I43" s="13">
        <v>10</v>
      </c>
      <c r="J43" s="104">
        <v>6230095020</v>
      </c>
      <c r="K43" s="36" t="s">
        <v>2</v>
      </c>
      <c r="L43" s="12">
        <v>85000</v>
      </c>
      <c r="M43" s="11">
        <v>0</v>
      </c>
      <c r="N43" s="11">
        <v>0</v>
      </c>
      <c r="O43" s="10">
        <v>0</v>
      </c>
      <c r="P43" s="125">
        <v>100000</v>
      </c>
      <c r="Q43" s="125">
        <v>100000</v>
      </c>
      <c r="R43" s="125">
        <v>100000</v>
      </c>
      <c r="S43" s="125">
        <v>100000</v>
      </c>
      <c r="T43" s="125">
        <v>100000</v>
      </c>
      <c r="U43" s="40" t="s">
        <v>0</v>
      </c>
    </row>
    <row r="44" spans="1:21" ht="26.25" customHeight="1" x14ac:dyDescent="0.2">
      <c r="A44" s="23"/>
      <c r="B44" s="74"/>
      <c r="C44" s="159" t="s">
        <v>40</v>
      </c>
      <c r="D44" s="159"/>
      <c r="E44" s="159"/>
      <c r="F44" s="159"/>
      <c r="G44" s="62"/>
      <c r="H44" s="63">
        <v>3</v>
      </c>
      <c r="I44" s="63">
        <v>14</v>
      </c>
      <c r="J44" s="66">
        <v>0</v>
      </c>
      <c r="K44" s="35">
        <v>0</v>
      </c>
      <c r="L44" s="58"/>
      <c r="M44" s="59"/>
      <c r="N44" s="59"/>
      <c r="O44" s="60"/>
      <c r="P44" s="124">
        <f>P46</f>
        <v>30000</v>
      </c>
      <c r="Q44" s="124">
        <f t="shared" ref="Q44:T45" si="15">Q46</f>
        <v>0</v>
      </c>
      <c r="R44" s="124">
        <f t="shared" si="15"/>
        <v>0</v>
      </c>
      <c r="S44" s="124">
        <f t="shared" si="15"/>
        <v>30000</v>
      </c>
      <c r="T44" s="124">
        <f t="shared" si="15"/>
        <v>30000</v>
      </c>
      <c r="U44" s="40"/>
    </row>
    <row r="45" spans="1:21" ht="44.25" customHeight="1" x14ac:dyDescent="0.2">
      <c r="A45" s="23"/>
      <c r="B45" s="115"/>
      <c r="C45" s="119"/>
      <c r="D45" s="119"/>
      <c r="E45" s="119"/>
      <c r="F45" s="118" t="s">
        <v>71</v>
      </c>
      <c r="G45" s="118"/>
      <c r="H45" s="63">
        <v>3</v>
      </c>
      <c r="I45" s="63">
        <v>14</v>
      </c>
      <c r="J45" s="66">
        <v>6200000000</v>
      </c>
      <c r="K45" s="35">
        <v>0</v>
      </c>
      <c r="L45" s="58"/>
      <c r="M45" s="59"/>
      <c r="N45" s="59"/>
      <c r="O45" s="60"/>
      <c r="P45" s="124">
        <f>P47</f>
        <v>30000</v>
      </c>
      <c r="Q45" s="124"/>
      <c r="R45" s="124"/>
      <c r="S45" s="124">
        <f t="shared" si="15"/>
        <v>30000</v>
      </c>
      <c r="T45" s="124">
        <f t="shared" si="15"/>
        <v>30000</v>
      </c>
      <c r="U45" s="40"/>
    </row>
    <row r="46" spans="1:21" ht="37.5" customHeight="1" x14ac:dyDescent="0.2">
      <c r="A46" s="23"/>
      <c r="B46" s="74"/>
      <c r="C46" s="55"/>
      <c r="D46" s="56"/>
      <c r="E46" s="57"/>
      <c r="F46" s="107" t="s">
        <v>50</v>
      </c>
      <c r="G46" s="46"/>
      <c r="H46" s="47">
        <v>3</v>
      </c>
      <c r="I46" s="47">
        <v>14</v>
      </c>
      <c r="J46" s="104">
        <v>6240000000</v>
      </c>
      <c r="K46" s="36">
        <v>0</v>
      </c>
      <c r="L46" s="11"/>
      <c r="M46" s="11"/>
      <c r="N46" s="11"/>
      <c r="O46" s="11"/>
      <c r="P46" s="125">
        <f>P47</f>
        <v>30000</v>
      </c>
      <c r="Q46" s="125">
        <f t="shared" ref="Q46:T46" si="16">Q47</f>
        <v>0</v>
      </c>
      <c r="R46" s="125">
        <f t="shared" si="16"/>
        <v>0</v>
      </c>
      <c r="S46" s="125">
        <f t="shared" si="16"/>
        <v>30000</v>
      </c>
      <c r="T46" s="125">
        <f t="shared" si="16"/>
        <v>30000</v>
      </c>
      <c r="U46" s="40"/>
    </row>
    <row r="47" spans="1:21" ht="21.75" customHeight="1" x14ac:dyDescent="0.2">
      <c r="A47" s="23"/>
      <c r="B47" s="74"/>
      <c r="C47" s="55"/>
      <c r="D47" s="56"/>
      <c r="E47" s="57"/>
      <c r="F47" s="107" t="s">
        <v>41</v>
      </c>
      <c r="G47" s="46"/>
      <c r="H47" s="47">
        <v>3</v>
      </c>
      <c r="I47" s="47">
        <v>14</v>
      </c>
      <c r="J47" s="104">
        <v>6240020040</v>
      </c>
      <c r="K47" s="36">
        <v>0</v>
      </c>
      <c r="L47" s="11"/>
      <c r="M47" s="11"/>
      <c r="N47" s="11"/>
      <c r="O47" s="11"/>
      <c r="P47" s="125">
        <f>P48</f>
        <v>30000</v>
      </c>
      <c r="Q47" s="125">
        <f t="shared" ref="Q47:T47" si="17">Q48</f>
        <v>0</v>
      </c>
      <c r="R47" s="125">
        <f t="shared" si="17"/>
        <v>0</v>
      </c>
      <c r="S47" s="125">
        <f t="shared" si="17"/>
        <v>30000</v>
      </c>
      <c r="T47" s="125">
        <f t="shared" si="17"/>
        <v>30000</v>
      </c>
      <c r="U47" s="40"/>
    </row>
    <row r="48" spans="1:21" ht="21.75" customHeight="1" x14ac:dyDescent="0.2">
      <c r="A48" s="23"/>
      <c r="B48" s="74"/>
      <c r="C48" s="55"/>
      <c r="D48" s="56"/>
      <c r="E48" s="57"/>
      <c r="F48" s="30" t="s">
        <v>42</v>
      </c>
      <c r="G48" s="46"/>
      <c r="H48" s="47">
        <v>3</v>
      </c>
      <c r="I48" s="47">
        <v>14</v>
      </c>
      <c r="J48" s="104">
        <v>6240020040</v>
      </c>
      <c r="K48" s="36">
        <v>240</v>
      </c>
      <c r="L48" s="11"/>
      <c r="M48" s="11"/>
      <c r="N48" s="11"/>
      <c r="O48" s="11"/>
      <c r="P48" s="125">
        <v>30000</v>
      </c>
      <c r="Q48" s="125"/>
      <c r="R48" s="125"/>
      <c r="S48" s="125">
        <v>30000</v>
      </c>
      <c r="T48" s="125">
        <v>30000</v>
      </c>
      <c r="U48" s="40"/>
    </row>
    <row r="49" spans="1:21" ht="14.25" customHeight="1" x14ac:dyDescent="0.2">
      <c r="A49" s="23"/>
      <c r="B49" s="155" t="s">
        <v>11</v>
      </c>
      <c r="C49" s="155"/>
      <c r="D49" s="155"/>
      <c r="E49" s="155"/>
      <c r="F49" s="155"/>
      <c r="G49" s="14">
        <v>400</v>
      </c>
      <c r="H49" s="16">
        <v>4</v>
      </c>
      <c r="I49" s="16">
        <v>0</v>
      </c>
      <c r="J49" s="66">
        <v>0</v>
      </c>
      <c r="K49" s="35">
        <v>0</v>
      </c>
      <c r="L49" s="12">
        <v>1405800</v>
      </c>
      <c r="M49" s="11">
        <v>0</v>
      </c>
      <c r="N49" s="11">
        <v>0</v>
      </c>
      <c r="O49" s="10">
        <v>0</v>
      </c>
      <c r="P49" s="124">
        <f>P50</f>
        <v>1143900</v>
      </c>
      <c r="Q49" s="124">
        <f t="shared" ref="Q49:T49" si="18">Q50</f>
        <v>1047000</v>
      </c>
      <c r="R49" s="124">
        <f t="shared" si="18"/>
        <v>1047000</v>
      </c>
      <c r="S49" s="124">
        <f t="shared" si="18"/>
        <v>1438400</v>
      </c>
      <c r="T49" s="124">
        <f t="shared" si="18"/>
        <v>2051400</v>
      </c>
      <c r="U49" s="40" t="s">
        <v>0</v>
      </c>
    </row>
    <row r="50" spans="1:21" ht="14.25" customHeight="1" x14ac:dyDescent="0.2">
      <c r="A50" s="23"/>
      <c r="B50" s="24"/>
      <c r="C50" s="141" t="s">
        <v>43</v>
      </c>
      <c r="D50" s="141"/>
      <c r="E50" s="141"/>
      <c r="F50" s="141"/>
      <c r="G50" s="14">
        <v>409</v>
      </c>
      <c r="H50" s="16">
        <v>4</v>
      </c>
      <c r="I50" s="16">
        <v>9</v>
      </c>
      <c r="J50" s="66">
        <v>0</v>
      </c>
      <c r="K50" s="35">
        <v>0</v>
      </c>
      <c r="L50" s="12">
        <v>1400000</v>
      </c>
      <c r="M50" s="11">
        <v>0</v>
      </c>
      <c r="N50" s="11">
        <v>0</v>
      </c>
      <c r="O50" s="10">
        <v>0</v>
      </c>
      <c r="P50" s="124">
        <f>P51</f>
        <v>1143900</v>
      </c>
      <c r="Q50" s="124">
        <f>Q52</f>
        <v>1047000</v>
      </c>
      <c r="R50" s="124">
        <f>R52</f>
        <v>1047000</v>
      </c>
      <c r="S50" s="124">
        <f>S52</f>
        <v>1438400</v>
      </c>
      <c r="T50" s="124">
        <f>T52</f>
        <v>2051400</v>
      </c>
      <c r="U50" s="40" t="s">
        <v>0</v>
      </c>
    </row>
    <row r="51" spans="1:21" ht="45.75" customHeight="1" x14ac:dyDescent="0.2">
      <c r="A51" s="23"/>
      <c r="B51" s="24"/>
      <c r="C51" s="158" t="s">
        <v>71</v>
      </c>
      <c r="D51" s="150"/>
      <c r="E51" s="150"/>
      <c r="F51" s="151"/>
      <c r="G51" s="14"/>
      <c r="H51" s="16">
        <v>4</v>
      </c>
      <c r="I51" s="16">
        <v>9</v>
      </c>
      <c r="J51" s="66">
        <v>6200000000</v>
      </c>
      <c r="K51" s="35">
        <v>0</v>
      </c>
      <c r="L51" s="12"/>
      <c r="M51" s="11"/>
      <c r="N51" s="11"/>
      <c r="O51" s="10"/>
      <c r="P51" s="124">
        <f>P52+P55</f>
        <v>1143900</v>
      </c>
      <c r="Q51" s="124">
        <f t="shared" ref="Q51:T51" si="19">Q52+Q55</f>
        <v>1047000</v>
      </c>
      <c r="R51" s="124">
        <f t="shared" si="19"/>
        <v>1047000</v>
      </c>
      <c r="S51" s="124">
        <f t="shared" si="19"/>
        <v>1438400</v>
      </c>
      <c r="T51" s="124">
        <f t="shared" si="19"/>
        <v>2051400</v>
      </c>
      <c r="U51" s="40"/>
    </row>
    <row r="52" spans="1:21" ht="29.25" customHeight="1" x14ac:dyDescent="0.2">
      <c r="A52" s="23"/>
      <c r="B52" s="25"/>
      <c r="C52" s="26"/>
      <c r="D52" s="140" t="s">
        <v>51</v>
      </c>
      <c r="E52" s="140"/>
      <c r="F52" s="140"/>
      <c r="G52" s="46">
        <v>409</v>
      </c>
      <c r="H52" s="47">
        <v>4</v>
      </c>
      <c r="I52" s="47">
        <v>9</v>
      </c>
      <c r="J52" s="104">
        <v>6250000000</v>
      </c>
      <c r="K52" s="36">
        <v>0</v>
      </c>
      <c r="L52" s="11">
        <v>1400000</v>
      </c>
      <c r="M52" s="11">
        <v>0</v>
      </c>
      <c r="N52" s="11">
        <v>0</v>
      </c>
      <c r="O52" s="11">
        <v>0</v>
      </c>
      <c r="P52" s="125">
        <f>P53</f>
        <v>1143900</v>
      </c>
      <c r="Q52" s="125">
        <f t="shared" ref="Q52:T52" si="20">Q53</f>
        <v>1047000</v>
      </c>
      <c r="R52" s="125">
        <f t="shared" si="20"/>
        <v>1047000</v>
      </c>
      <c r="S52" s="125">
        <f t="shared" si="20"/>
        <v>1438400</v>
      </c>
      <c r="T52" s="125">
        <f t="shared" si="20"/>
        <v>2051400</v>
      </c>
      <c r="U52" s="40" t="s">
        <v>0</v>
      </c>
    </row>
    <row r="53" spans="1:21" ht="28.5" customHeight="1" x14ac:dyDescent="0.2">
      <c r="A53" s="23"/>
      <c r="B53" s="25"/>
      <c r="C53" s="27"/>
      <c r="D53" s="102"/>
      <c r="E53" s="140" t="s">
        <v>52</v>
      </c>
      <c r="F53" s="140"/>
      <c r="G53" s="46">
        <v>409</v>
      </c>
      <c r="H53" s="47">
        <v>4</v>
      </c>
      <c r="I53" s="47">
        <v>9</v>
      </c>
      <c r="J53" s="104">
        <v>6250095280</v>
      </c>
      <c r="K53" s="36">
        <v>0</v>
      </c>
      <c r="L53" s="11">
        <v>900000</v>
      </c>
      <c r="M53" s="11">
        <v>0</v>
      </c>
      <c r="N53" s="11">
        <v>0</v>
      </c>
      <c r="O53" s="11">
        <v>0</v>
      </c>
      <c r="P53" s="125">
        <f>P54</f>
        <v>1143900</v>
      </c>
      <c r="Q53" s="125">
        <f>Q54</f>
        <v>1047000</v>
      </c>
      <c r="R53" s="125">
        <f>R54</f>
        <v>1047000</v>
      </c>
      <c r="S53" s="125">
        <f>S54</f>
        <v>1438400</v>
      </c>
      <c r="T53" s="125">
        <f>T54</f>
        <v>2051400</v>
      </c>
      <c r="U53" s="40" t="s">
        <v>0</v>
      </c>
    </row>
    <row r="54" spans="1:21" ht="21.75" customHeight="1" x14ac:dyDescent="0.2">
      <c r="A54" s="23"/>
      <c r="B54" s="25"/>
      <c r="C54" s="27"/>
      <c r="D54" s="102"/>
      <c r="E54" s="102"/>
      <c r="F54" s="30" t="s">
        <v>3</v>
      </c>
      <c r="G54" s="46">
        <v>409</v>
      </c>
      <c r="H54" s="47">
        <v>4</v>
      </c>
      <c r="I54" s="47">
        <v>9</v>
      </c>
      <c r="J54" s="104">
        <v>6250095280</v>
      </c>
      <c r="K54" s="36" t="s">
        <v>2</v>
      </c>
      <c r="L54" s="11">
        <v>900000</v>
      </c>
      <c r="M54" s="11">
        <v>0</v>
      </c>
      <c r="N54" s="11">
        <v>0</v>
      </c>
      <c r="O54" s="11">
        <v>0</v>
      </c>
      <c r="P54" s="125">
        <v>1143900</v>
      </c>
      <c r="Q54" s="125">
        <v>1047000</v>
      </c>
      <c r="R54" s="125">
        <v>1047000</v>
      </c>
      <c r="S54" s="125">
        <v>1438400</v>
      </c>
      <c r="T54" s="125">
        <v>2051400</v>
      </c>
      <c r="U54" s="40" t="s">
        <v>0</v>
      </c>
    </row>
    <row r="55" spans="1:21" ht="35.25" customHeight="1" x14ac:dyDescent="0.2">
      <c r="A55" s="23"/>
      <c r="B55" s="130"/>
      <c r="C55" s="55"/>
      <c r="D55" s="56"/>
      <c r="E55" s="56"/>
      <c r="F55" s="131" t="s">
        <v>62</v>
      </c>
      <c r="G55" s="14"/>
      <c r="H55" s="13">
        <v>4</v>
      </c>
      <c r="I55" s="13">
        <v>9</v>
      </c>
      <c r="J55" s="132" t="s">
        <v>63</v>
      </c>
      <c r="K55" s="36">
        <v>0</v>
      </c>
      <c r="L55" s="12"/>
      <c r="M55" s="11"/>
      <c r="N55" s="11"/>
      <c r="O55" s="10"/>
      <c r="P55" s="125">
        <v>0</v>
      </c>
      <c r="Q55" s="125"/>
      <c r="R55" s="125"/>
      <c r="S55" s="125">
        <v>0</v>
      </c>
      <c r="T55" s="125">
        <v>0</v>
      </c>
      <c r="U55" s="40"/>
    </row>
    <row r="56" spans="1:21" ht="28.5" customHeight="1" x14ac:dyDescent="0.2">
      <c r="A56" s="23"/>
      <c r="B56" s="130"/>
      <c r="C56" s="55"/>
      <c r="D56" s="56"/>
      <c r="E56" s="56"/>
      <c r="F56" s="131" t="s">
        <v>3</v>
      </c>
      <c r="G56" s="14"/>
      <c r="H56" s="13">
        <v>4</v>
      </c>
      <c r="I56" s="13">
        <v>9</v>
      </c>
      <c r="J56" s="132" t="s">
        <v>63</v>
      </c>
      <c r="K56" s="36">
        <v>240</v>
      </c>
      <c r="L56" s="12"/>
      <c r="M56" s="11"/>
      <c r="N56" s="11"/>
      <c r="O56" s="10"/>
      <c r="P56" s="125">
        <v>0</v>
      </c>
      <c r="Q56" s="125"/>
      <c r="R56" s="125"/>
      <c r="S56" s="125">
        <v>0</v>
      </c>
      <c r="T56" s="125">
        <v>0</v>
      </c>
      <c r="U56" s="40"/>
    </row>
    <row r="57" spans="1:21" ht="14.25" customHeight="1" x14ac:dyDescent="0.2">
      <c r="A57" s="23"/>
      <c r="B57" s="155" t="s">
        <v>10</v>
      </c>
      <c r="C57" s="155"/>
      <c r="D57" s="155"/>
      <c r="E57" s="155"/>
      <c r="F57" s="155"/>
      <c r="G57" s="14">
        <v>500</v>
      </c>
      <c r="H57" s="16">
        <v>5</v>
      </c>
      <c r="I57" s="16">
        <v>0</v>
      </c>
      <c r="J57" s="66">
        <v>0</v>
      </c>
      <c r="K57" s="35">
        <v>0</v>
      </c>
      <c r="L57" s="12">
        <v>2945500</v>
      </c>
      <c r="M57" s="11">
        <v>0</v>
      </c>
      <c r="N57" s="11">
        <v>0</v>
      </c>
      <c r="O57" s="10">
        <v>0</v>
      </c>
      <c r="P57" s="124">
        <f>P58+P62</f>
        <v>3382702</v>
      </c>
      <c r="Q57" s="124">
        <f t="shared" ref="Q57:S57" si="21">Q58+Q62</f>
        <v>2437400</v>
      </c>
      <c r="R57" s="124">
        <f t="shared" si="21"/>
        <v>2437400</v>
      </c>
      <c r="S57" s="124">
        <f t="shared" si="21"/>
        <v>2514134</v>
      </c>
      <c r="T57" s="124">
        <f>T58+T62</f>
        <v>2126634</v>
      </c>
      <c r="U57" s="40" t="s">
        <v>0</v>
      </c>
    </row>
    <row r="58" spans="1:21" ht="14.25" customHeight="1" x14ac:dyDescent="0.2">
      <c r="A58" s="23"/>
      <c r="B58" s="24"/>
      <c r="C58" s="141" t="s">
        <v>9</v>
      </c>
      <c r="D58" s="141"/>
      <c r="E58" s="141"/>
      <c r="F58" s="141"/>
      <c r="G58" s="14">
        <v>501</v>
      </c>
      <c r="H58" s="16">
        <v>5</v>
      </c>
      <c r="I58" s="16">
        <v>1</v>
      </c>
      <c r="J58" s="66">
        <v>0</v>
      </c>
      <c r="K58" s="35">
        <v>0</v>
      </c>
      <c r="L58" s="12">
        <v>14200</v>
      </c>
      <c r="M58" s="11">
        <v>0</v>
      </c>
      <c r="N58" s="11">
        <v>0</v>
      </c>
      <c r="O58" s="10">
        <v>0</v>
      </c>
      <c r="P58" s="124">
        <f>P59</f>
        <v>40000</v>
      </c>
      <c r="Q58" s="124">
        <f t="shared" ref="Q58:T60" si="22">Q59</f>
        <v>36000</v>
      </c>
      <c r="R58" s="124">
        <f t="shared" si="22"/>
        <v>36000</v>
      </c>
      <c r="S58" s="124">
        <f t="shared" si="22"/>
        <v>40000</v>
      </c>
      <c r="T58" s="124">
        <f t="shared" si="22"/>
        <v>40000</v>
      </c>
      <c r="U58" s="40" t="s">
        <v>0</v>
      </c>
    </row>
    <row r="59" spans="1:21" ht="21.75" customHeight="1" x14ac:dyDescent="0.2">
      <c r="A59" s="23"/>
      <c r="B59" s="25"/>
      <c r="C59" s="26"/>
      <c r="D59" s="140" t="s">
        <v>4</v>
      </c>
      <c r="E59" s="140"/>
      <c r="F59" s="140"/>
      <c r="G59" s="14">
        <v>501</v>
      </c>
      <c r="H59" s="13">
        <v>5</v>
      </c>
      <c r="I59" s="13">
        <v>1</v>
      </c>
      <c r="J59" s="67">
        <v>7700000000</v>
      </c>
      <c r="K59" s="36">
        <v>0</v>
      </c>
      <c r="L59" s="12">
        <v>14200</v>
      </c>
      <c r="M59" s="11">
        <v>0</v>
      </c>
      <c r="N59" s="11">
        <v>0</v>
      </c>
      <c r="O59" s="10">
        <v>0</v>
      </c>
      <c r="P59" s="125">
        <f>P60</f>
        <v>40000</v>
      </c>
      <c r="Q59" s="125">
        <f t="shared" si="22"/>
        <v>36000</v>
      </c>
      <c r="R59" s="125">
        <f t="shared" si="22"/>
        <v>36000</v>
      </c>
      <c r="S59" s="125">
        <f t="shared" si="22"/>
        <v>40000</v>
      </c>
      <c r="T59" s="125">
        <f t="shared" si="22"/>
        <v>40000</v>
      </c>
      <c r="U59" s="40" t="s">
        <v>0</v>
      </c>
    </row>
    <row r="60" spans="1:21" ht="39.75" customHeight="1" x14ac:dyDescent="0.2">
      <c r="A60" s="23"/>
      <c r="B60" s="25"/>
      <c r="C60" s="27"/>
      <c r="D60" s="28"/>
      <c r="E60" s="140" t="s">
        <v>37</v>
      </c>
      <c r="F60" s="140"/>
      <c r="G60" s="14">
        <v>501</v>
      </c>
      <c r="H60" s="13">
        <v>5</v>
      </c>
      <c r="I60" s="13">
        <v>1</v>
      </c>
      <c r="J60" s="67">
        <v>7700090140</v>
      </c>
      <c r="K60" s="36">
        <v>0</v>
      </c>
      <c r="L60" s="12">
        <v>14200</v>
      </c>
      <c r="M60" s="11">
        <v>0</v>
      </c>
      <c r="N60" s="11">
        <v>0</v>
      </c>
      <c r="O60" s="10">
        <v>0</v>
      </c>
      <c r="P60" s="125">
        <f>P61</f>
        <v>40000</v>
      </c>
      <c r="Q60" s="125">
        <f t="shared" si="22"/>
        <v>36000</v>
      </c>
      <c r="R60" s="125">
        <f t="shared" si="22"/>
        <v>36000</v>
      </c>
      <c r="S60" s="125">
        <f t="shared" si="22"/>
        <v>40000</v>
      </c>
      <c r="T60" s="125">
        <f t="shared" si="22"/>
        <v>40000</v>
      </c>
      <c r="U60" s="40" t="s">
        <v>0</v>
      </c>
    </row>
    <row r="61" spans="1:21" ht="21.75" customHeight="1" x14ac:dyDescent="0.2">
      <c r="A61" s="23"/>
      <c r="B61" s="25"/>
      <c r="C61" s="27"/>
      <c r="D61" s="29"/>
      <c r="E61" s="28"/>
      <c r="F61" s="30" t="s">
        <v>3</v>
      </c>
      <c r="G61" s="14">
        <v>501</v>
      </c>
      <c r="H61" s="13">
        <v>5</v>
      </c>
      <c r="I61" s="13">
        <v>1</v>
      </c>
      <c r="J61" s="67">
        <v>7700090140</v>
      </c>
      <c r="K61" s="36" t="s">
        <v>2</v>
      </c>
      <c r="L61" s="12">
        <v>14200</v>
      </c>
      <c r="M61" s="11">
        <v>0</v>
      </c>
      <c r="N61" s="11">
        <v>0</v>
      </c>
      <c r="O61" s="10">
        <v>0</v>
      </c>
      <c r="P61" s="125">
        <v>40000</v>
      </c>
      <c r="Q61" s="125">
        <v>36000</v>
      </c>
      <c r="R61" s="125">
        <v>36000</v>
      </c>
      <c r="S61" s="125">
        <v>40000</v>
      </c>
      <c r="T61" s="125">
        <v>40000</v>
      </c>
      <c r="U61" s="40" t="s">
        <v>0</v>
      </c>
    </row>
    <row r="62" spans="1:21" ht="14.25" customHeight="1" x14ac:dyDescent="0.2">
      <c r="A62" s="23"/>
      <c r="B62" s="24"/>
      <c r="C62" s="141" t="s">
        <v>8</v>
      </c>
      <c r="D62" s="141"/>
      <c r="E62" s="141"/>
      <c r="F62" s="141"/>
      <c r="G62" s="14">
        <v>503</v>
      </c>
      <c r="H62" s="16">
        <v>5</v>
      </c>
      <c r="I62" s="16">
        <v>3</v>
      </c>
      <c r="J62" s="66">
        <v>0</v>
      </c>
      <c r="K62" s="35">
        <v>0</v>
      </c>
      <c r="L62" s="12">
        <v>2861300</v>
      </c>
      <c r="M62" s="11">
        <v>0</v>
      </c>
      <c r="N62" s="11">
        <v>0</v>
      </c>
      <c r="O62" s="10">
        <v>0</v>
      </c>
      <c r="P62" s="124">
        <f>P63+P67</f>
        <v>3342702</v>
      </c>
      <c r="Q62" s="124">
        <f>Q64</f>
        <v>2401400</v>
      </c>
      <c r="R62" s="124">
        <f>R64</f>
        <v>2401400</v>
      </c>
      <c r="S62" s="124">
        <f>S64</f>
        <v>2474134</v>
      </c>
      <c r="T62" s="124">
        <f>T64</f>
        <v>2086634</v>
      </c>
      <c r="U62" s="40" t="s">
        <v>0</v>
      </c>
    </row>
    <row r="63" spans="1:21" ht="51.75" customHeight="1" x14ac:dyDescent="0.2">
      <c r="A63" s="23"/>
      <c r="B63" s="24"/>
      <c r="C63" s="26"/>
      <c r="D63" s="158" t="s">
        <v>71</v>
      </c>
      <c r="E63" s="150"/>
      <c r="F63" s="151"/>
      <c r="G63" s="14"/>
      <c r="H63" s="16">
        <v>5</v>
      </c>
      <c r="I63" s="16">
        <v>3</v>
      </c>
      <c r="J63" s="66">
        <v>6200000000</v>
      </c>
      <c r="K63" s="35">
        <v>0</v>
      </c>
      <c r="L63" s="12"/>
      <c r="M63" s="11"/>
      <c r="N63" s="11"/>
      <c r="O63" s="10"/>
      <c r="P63" s="124">
        <f>P64</f>
        <v>2296414</v>
      </c>
      <c r="Q63" s="124">
        <f t="shared" ref="Q63:S63" si="23">Q64</f>
        <v>2401400</v>
      </c>
      <c r="R63" s="124">
        <f t="shared" si="23"/>
        <v>2401400</v>
      </c>
      <c r="S63" s="124">
        <f t="shared" si="23"/>
        <v>2474134</v>
      </c>
      <c r="T63" s="124">
        <f>T64</f>
        <v>2086634</v>
      </c>
      <c r="U63" s="40"/>
    </row>
    <row r="64" spans="1:21" ht="27" customHeight="1" x14ac:dyDescent="0.2">
      <c r="A64" s="23"/>
      <c r="B64" s="25"/>
      <c r="C64" s="26"/>
      <c r="D64" s="140" t="s">
        <v>53</v>
      </c>
      <c r="E64" s="140"/>
      <c r="F64" s="140"/>
      <c r="G64" s="46">
        <v>503</v>
      </c>
      <c r="H64" s="47">
        <v>5</v>
      </c>
      <c r="I64" s="47">
        <v>3</v>
      </c>
      <c r="J64" s="104">
        <v>6260000000</v>
      </c>
      <c r="K64" s="36">
        <v>0</v>
      </c>
      <c r="L64" s="11">
        <v>2861300</v>
      </c>
      <c r="M64" s="11">
        <v>0</v>
      </c>
      <c r="N64" s="11">
        <v>0</v>
      </c>
      <c r="O64" s="11">
        <v>0</v>
      </c>
      <c r="P64" s="125">
        <f>P65</f>
        <v>2296414</v>
      </c>
      <c r="Q64" s="125">
        <f t="shared" ref="Q64:T65" si="24">Q65</f>
        <v>2401400</v>
      </c>
      <c r="R64" s="125">
        <f t="shared" si="24"/>
        <v>2401400</v>
      </c>
      <c r="S64" s="125">
        <f t="shared" si="24"/>
        <v>2474134</v>
      </c>
      <c r="T64" s="125">
        <f t="shared" si="24"/>
        <v>2086634</v>
      </c>
      <c r="U64" s="40" t="s">
        <v>0</v>
      </c>
    </row>
    <row r="65" spans="1:21" ht="30" customHeight="1" x14ac:dyDescent="0.2">
      <c r="A65" s="23"/>
      <c r="B65" s="25"/>
      <c r="C65" s="27"/>
      <c r="D65" s="102"/>
      <c r="E65" s="140" t="s">
        <v>54</v>
      </c>
      <c r="F65" s="140"/>
      <c r="G65" s="46">
        <v>503</v>
      </c>
      <c r="H65" s="47">
        <v>5</v>
      </c>
      <c r="I65" s="47">
        <v>3</v>
      </c>
      <c r="J65" s="104">
        <v>6260095310</v>
      </c>
      <c r="K65" s="36">
        <v>0</v>
      </c>
      <c r="L65" s="11">
        <v>2861300</v>
      </c>
      <c r="M65" s="11">
        <v>0</v>
      </c>
      <c r="N65" s="11">
        <v>0</v>
      </c>
      <c r="O65" s="11">
        <v>0</v>
      </c>
      <c r="P65" s="125">
        <f>P66</f>
        <v>2296414</v>
      </c>
      <c r="Q65" s="125">
        <f t="shared" si="24"/>
        <v>2401400</v>
      </c>
      <c r="R65" s="125">
        <f t="shared" si="24"/>
        <v>2401400</v>
      </c>
      <c r="S65" s="125">
        <f t="shared" si="24"/>
        <v>2474134</v>
      </c>
      <c r="T65" s="125">
        <f t="shared" si="24"/>
        <v>2086634</v>
      </c>
      <c r="U65" s="40" t="s">
        <v>0</v>
      </c>
    </row>
    <row r="66" spans="1:21" ht="21.75" customHeight="1" x14ac:dyDescent="0.2">
      <c r="A66" s="23"/>
      <c r="B66" s="25"/>
      <c r="C66" s="27"/>
      <c r="D66" s="29"/>
      <c r="E66" s="28"/>
      <c r="F66" s="30" t="s">
        <v>3</v>
      </c>
      <c r="G66" s="14">
        <v>503</v>
      </c>
      <c r="H66" s="13">
        <v>5</v>
      </c>
      <c r="I66" s="13">
        <v>3</v>
      </c>
      <c r="J66" s="136">
        <v>6260095310</v>
      </c>
      <c r="K66" s="36" t="s">
        <v>2</v>
      </c>
      <c r="L66" s="12">
        <v>2861300</v>
      </c>
      <c r="M66" s="11">
        <v>0</v>
      </c>
      <c r="N66" s="11">
        <v>0</v>
      </c>
      <c r="O66" s="10">
        <v>0</v>
      </c>
      <c r="P66" s="125">
        <v>2296414</v>
      </c>
      <c r="Q66" s="125">
        <v>2401400</v>
      </c>
      <c r="R66" s="125">
        <v>2401400</v>
      </c>
      <c r="S66" s="125">
        <v>2474134</v>
      </c>
      <c r="T66" s="125">
        <v>2086634</v>
      </c>
      <c r="U66" s="40" t="s">
        <v>0</v>
      </c>
    </row>
    <row r="67" spans="1:21" ht="25.9" customHeight="1" x14ac:dyDescent="0.2">
      <c r="A67" s="23"/>
      <c r="B67" s="135"/>
      <c r="C67" s="55"/>
      <c r="D67" s="56"/>
      <c r="E67" s="57"/>
      <c r="F67" s="131" t="s">
        <v>70</v>
      </c>
      <c r="G67" s="14"/>
      <c r="H67" s="13">
        <v>5</v>
      </c>
      <c r="I67" s="13">
        <v>3</v>
      </c>
      <c r="J67" s="132" t="s">
        <v>66</v>
      </c>
      <c r="K67" s="36">
        <v>0</v>
      </c>
      <c r="L67" s="12"/>
      <c r="M67" s="11"/>
      <c r="N67" s="11"/>
      <c r="O67" s="10"/>
      <c r="P67" s="125">
        <v>1046288</v>
      </c>
      <c r="Q67" s="125">
        <f t="shared" ref="Q67:T67" si="25">Q68</f>
        <v>0</v>
      </c>
      <c r="R67" s="125">
        <f t="shared" si="25"/>
        <v>0</v>
      </c>
      <c r="S67" s="125">
        <f t="shared" si="25"/>
        <v>0</v>
      </c>
      <c r="T67" s="125">
        <f t="shared" si="25"/>
        <v>0</v>
      </c>
      <c r="U67" s="40"/>
    </row>
    <row r="68" spans="1:21" ht="27" customHeight="1" x14ac:dyDescent="0.2">
      <c r="A68" s="23"/>
      <c r="B68" s="135"/>
      <c r="C68" s="55"/>
      <c r="D68" s="56"/>
      <c r="E68" s="57"/>
      <c r="F68" s="131" t="s">
        <v>3</v>
      </c>
      <c r="G68" s="14"/>
      <c r="H68" s="13">
        <v>5</v>
      </c>
      <c r="I68" s="13">
        <v>3</v>
      </c>
      <c r="J68" s="132" t="s">
        <v>66</v>
      </c>
      <c r="K68" s="36">
        <v>240</v>
      </c>
      <c r="L68" s="12"/>
      <c r="M68" s="11"/>
      <c r="N68" s="11"/>
      <c r="O68" s="10"/>
      <c r="P68" s="125">
        <v>1046288</v>
      </c>
      <c r="Q68" s="125"/>
      <c r="R68" s="125"/>
      <c r="S68" s="125">
        <v>0</v>
      </c>
      <c r="T68" s="125">
        <v>0</v>
      </c>
      <c r="U68" s="40"/>
    </row>
    <row r="69" spans="1:21" ht="49.15" customHeight="1" x14ac:dyDescent="0.2">
      <c r="A69" s="23"/>
      <c r="B69" s="135"/>
      <c r="C69" s="55"/>
      <c r="D69" s="56"/>
      <c r="E69" s="57"/>
      <c r="F69" s="137" t="s">
        <v>67</v>
      </c>
      <c r="G69" s="14"/>
      <c r="H69" s="13">
        <v>5</v>
      </c>
      <c r="I69" s="13">
        <v>3</v>
      </c>
      <c r="J69" s="132">
        <v>7100000000</v>
      </c>
      <c r="K69" s="36">
        <v>0</v>
      </c>
      <c r="L69" s="12"/>
      <c r="M69" s="11"/>
      <c r="N69" s="11"/>
      <c r="O69" s="10"/>
      <c r="P69" s="125">
        <v>0</v>
      </c>
      <c r="Q69" s="125"/>
      <c r="R69" s="125"/>
      <c r="S69" s="125">
        <v>0</v>
      </c>
      <c r="T69" s="125">
        <v>0</v>
      </c>
      <c r="U69" s="40"/>
    </row>
    <row r="70" spans="1:21" ht="27" customHeight="1" x14ac:dyDescent="0.2">
      <c r="A70" s="23"/>
      <c r="B70" s="135"/>
      <c r="C70" s="55"/>
      <c r="D70" s="56"/>
      <c r="E70" s="57"/>
      <c r="F70" s="131" t="s">
        <v>68</v>
      </c>
      <c r="G70" s="14"/>
      <c r="H70" s="13">
        <v>5</v>
      </c>
      <c r="I70" s="13">
        <v>3</v>
      </c>
      <c r="J70" s="132">
        <v>7100095440</v>
      </c>
      <c r="K70" s="36">
        <v>0</v>
      </c>
      <c r="L70" s="12"/>
      <c r="M70" s="11"/>
      <c r="N70" s="11"/>
      <c r="O70" s="10"/>
      <c r="P70" s="125">
        <v>0</v>
      </c>
      <c r="Q70" s="125"/>
      <c r="R70" s="125"/>
      <c r="S70" s="125">
        <v>0</v>
      </c>
      <c r="T70" s="125">
        <v>0</v>
      </c>
      <c r="U70" s="40"/>
    </row>
    <row r="71" spans="1:21" ht="27" customHeight="1" x14ac:dyDescent="0.2">
      <c r="A71" s="23"/>
      <c r="B71" s="135"/>
      <c r="C71" s="55"/>
      <c r="D71" s="56"/>
      <c r="E71" s="57"/>
      <c r="F71" s="131" t="s">
        <v>3</v>
      </c>
      <c r="G71" s="14"/>
      <c r="H71" s="13">
        <v>5</v>
      </c>
      <c r="I71" s="13">
        <v>3</v>
      </c>
      <c r="J71" s="132">
        <v>7100095440</v>
      </c>
      <c r="K71" s="36">
        <v>240</v>
      </c>
      <c r="L71" s="12"/>
      <c r="M71" s="11"/>
      <c r="N71" s="11"/>
      <c r="O71" s="10"/>
      <c r="P71" s="125">
        <v>0</v>
      </c>
      <c r="Q71" s="125"/>
      <c r="R71" s="125"/>
      <c r="S71" s="125">
        <v>0</v>
      </c>
      <c r="T71" s="125">
        <v>0</v>
      </c>
      <c r="U71" s="40"/>
    </row>
    <row r="72" spans="1:21" ht="14.25" customHeight="1" x14ac:dyDescent="0.2">
      <c r="A72" s="23"/>
      <c r="B72" s="160" t="s">
        <v>44</v>
      </c>
      <c r="C72" s="160"/>
      <c r="D72" s="160"/>
      <c r="E72" s="160"/>
      <c r="F72" s="160"/>
      <c r="G72" s="90">
        <v>800</v>
      </c>
      <c r="H72" s="91">
        <v>8</v>
      </c>
      <c r="I72" s="91">
        <v>0</v>
      </c>
      <c r="J72" s="92">
        <v>0</v>
      </c>
      <c r="K72" s="93">
        <v>0</v>
      </c>
      <c r="L72" s="79">
        <v>3431800</v>
      </c>
      <c r="M72" s="80">
        <v>0</v>
      </c>
      <c r="N72" s="80">
        <v>0</v>
      </c>
      <c r="O72" s="81">
        <v>0</v>
      </c>
      <c r="P72" s="126">
        <f>P73</f>
        <v>5250720</v>
      </c>
      <c r="Q72" s="126">
        <f t="shared" ref="Q72:T72" si="26">Q73</f>
        <v>5154000</v>
      </c>
      <c r="R72" s="126">
        <f t="shared" si="26"/>
        <v>5154000</v>
      </c>
      <c r="S72" s="126">
        <f t="shared" si="26"/>
        <v>4854000</v>
      </c>
      <c r="T72" s="126">
        <f t="shared" si="26"/>
        <v>4854000</v>
      </c>
      <c r="U72" s="40" t="s">
        <v>0</v>
      </c>
    </row>
    <row r="73" spans="1:21" ht="14.25" customHeight="1" x14ac:dyDescent="0.2">
      <c r="A73" s="23"/>
      <c r="B73" s="24"/>
      <c r="C73" s="141" t="s">
        <v>7</v>
      </c>
      <c r="D73" s="141"/>
      <c r="E73" s="141"/>
      <c r="F73" s="141"/>
      <c r="G73" s="14">
        <v>801</v>
      </c>
      <c r="H73" s="16">
        <v>8</v>
      </c>
      <c r="I73" s="16">
        <v>1</v>
      </c>
      <c r="J73" s="66">
        <v>0</v>
      </c>
      <c r="K73" s="35">
        <v>0</v>
      </c>
      <c r="L73" s="12">
        <v>3431800</v>
      </c>
      <c r="M73" s="11">
        <v>0</v>
      </c>
      <c r="N73" s="11">
        <v>0</v>
      </c>
      <c r="O73" s="10">
        <v>0</v>
      </c>
      <c r="P73" s="124">
        <f>P75</f>
        <v>5250720</v>
      </c>
      <c r="Q73" s="124">
        <f>Q75</f>
        <v>5154000</v>
      </c>
      <c r="R73" s="124">
        <f>R75</f>
        <v>5154000</v>
      </c>
      <c r="S73" s="124">
        <f>S75</f>
        <v>4854000</v>
      </c>
      <c r="T73" s="124">
        <f>T75</f>
        <v>4854000</v>
      </c>
      <c r="U73" s="40" t="s">
        <v>0</v>
      </c>
    </row>
    <row r="74" spans="1:21" ht="56.25" customHeight="1" x14ac:dyDescent="0.2">
      <c r="A74" s="23"/>
      <c r="B74" s="24"/>
      <c r="C74" s="26"/>
      <c r="D74" s="111"/>
      <c r="E74" s="111"/>
      <c r="F74" s="118" t="s">
        <v>71</v>
      </c>
      <c r="G74" s="118"/>
      <c r="H74" s="16">
        <v>8</v>
      </c>
      <c r="I74" s="16">
        <v>1</v>
      </c>
      <c r="J74" s="66">
        <v>6200000000</v>
      </c>
      <c r="K74" s="35">
        <v>0</v>
      </c>
      <c r="L74" s="12"/>
      <c r="M74" s="11"/>
      <c r="N74" s="11"/>
      <c r="O74" s="10"/>
      <c r="P74" s="124">
        <f>P75</f>
        <v>5250720</v>
      </c>
      <c r="Q74" s="124">
        <f t="shared" ref="Q74:T74" si="27">Q75</f>
        <v>5154000</v>
      </c>
      <c r="R74" s="124">
        <f t="shared" si="27"/>
        <v>5154000</v>
      </c>
      <c r="S74" s="124">
        <f t="shared" si="27"/>
        <v>4854000</v>
      </c>
      <c r="T74" s="124">
        <f t="shared" si="27"/>
        <v>4854000</v>
      </c>
      <c r="U74" s="40"/>
    </row>
    <row r="75" spans="1:21" ht="29.25" customHeight="1" x14ac:dyDescent="0.2">
      <c r="A75" s="23"/>
      <c r="B75" s="25"/>
      <c r="C75" s="26"/>
      <c r="D75" s="140" t="s">
        <v>55</v>
      </c>
      <c r="E75" s="140"/>
      <c r="F75" s="140"/>
      <c r="G75" s="46">
        <v>801</v>
      </c>
      <c r="H75" s="47">
        <v>8</v>
      </c>
      <c r="I75" s="47">
        <v>1</v>
      </c>
      <c r="J75" s="104">
        <v>6270000000</v>
      </c>
      <c r="K75" s="36">
        <v>0</v>
      </c>
      <c r="L75" s="11">
        <v>606000</v>
      </c>
      <c r="M75" s="11">
        <v>0</v>
      </c>
      <c r="N75" s="11">
        <v>0</v>
      </c>
      <c r="O75" s="11">
        <v>0</v>
      </c>
      <c r="P75" s="125">
        <f>P76+P79</f>
        <v>5250720</v>
      </c>
      <c r="Q75" s="125">
        <f t="shared" ref="Q75:T75" si="28">Q76+Q79</f>
        <v>5154000</v>
      </c>
      <c r="R75" s="125">
        <f t="shared" si="28"/>
        <v>5154000</v>
      </c>
      <c r="S75" s="125">
        <f t="shared" si="28"/>
        <v>4854000</v>
      </c>
      <c r="T75" s="125">
        <f t="shared" si="28"/>
        <v>4854000</v>
      </c>
      <c r="U75" s="40" t="s">
        <v>0</v>
      </c>
    </row>
    <row r="76" spans="1:21" ht="42.75" customHeight="1" x14ac:dyDescent="0.2">
      <c r="A76" s="23"/>
      <c r="B76" s="25"/>
      <c r="C76" s="27"/>
      <c r="D76" s="102"/>
      <c r="E76" s="140" t="s">
        <v>56</v>
      </c>
      <c r="F76" s="140"/>
      <c r="G76" s="46">
        <v>801</v>
      </c>
      <c r="H76" s="47">
        <v>8</v>
      </c>
      <c r="I76" s="47">
        <v>1</v>
      </c>
      <c r="J76" s="104">
        <v>6270095220</v>
      </c>
      <c r="K76" s="36">
        <v>0</v>
      </c>
      <c r="L76" s="11">
        <v>606000</v>
      </c>
      <c r="M76" s="11">
        <v>0</v>
      </c>
      <c r="N76" s="11">
        <v>0</v>
      </c>
      <c r="O76" s="11">
        <v>0</v>
      </c>
      <c r="P76" s="125">
        <f>P77</f>
        <v>996720</v>
      </c>
      <c r="Q76" s="125">
        <f t="shared" ref="Q76:T76" si="29">Q77</f>
        <v>900000</v>
      </c>
      <c r="R76" s="125">
        <f t="shared" si="29"/>
        <v>900000</v>
      </c>
      <c r="S76" s="125">
        <f t="shared" si="29"/>
        <v>600000</v>
      </c>
      <c r="T76" s="125">
        <f t="shared" si="29"/>
        <v>600000</v>
      </c>
      <c r="U76" s="40" t="s">
        <v>0</v>
      </c>
    </row>
    <row r="77" spans="1:21" ht="29.25" customHeight="1" x14ac:dyDescent="0.2">
      <c r="A77" s="23"/>
      <c r="B77" s="44"/>
      <c r="C77" s="45"/>
      <c r="D77" s="102"/>
      <c r="E77" s="102"/>
      <c r="F77" s="102" t="s">
        <v>3</v>
      </c>
      <c r="G77" s="46"/>
      <c r="H77" s="47">
        <v>8</v>
      </c>
      <c r="I77" s="47">
        <v>1</v>
      </c>
      <c r="J77" s="104">
        <v>6270095220</v>
      </c>
      <c r="K77" s="36" t="s">
        <v>2</v>
      </c>
      <c r="L77" s="11">
        <v>606000</v>
      </c>
      <c r="M77" s="11">
        <v>0</v>
      </c>
      <c r="N77" s="11">
        <v>0</v>
      </c>
      <c r="O77" s="11">
        <v>0</v>
      </c>
      <c r="P77" s="125">
        <v>996720</v>
      </c>
      <c r="Q77" s="125">
        <v>900000</v>
      </c>
      <c r="R77" s="125">
        <v>900000</v>
      </c>
      <c r="S77" s="125">
        <v>600000</v>
      </c>
      <c r="T77" s="125">
        <v>600000</v>
      </c>
      <c r="U77" s="40"/>
    </row>
    <row r="78" spans="1:21" ht="41.45" customHeight="1" x14ac:dyDescent="0.2">
      <c r="A78" s="43"/>
      <c r="B78" s="134"/>
      <c r="C78" s="45"/>
      <c r="D78" s="133"/>
      <c r="E78" s="133"/>
      <c r="F78" s="133" t="s">
        <v>64</v>
      </c>
      <c r="G78" s="46"/>
      <c r="H78" s="47">
        <v>8</v>
      </c>
      <c r="I78" s="47">
        <v>1</v>
      </c>
      <c r="J78" s="104">
        <v>6270075080</v>
      </c>
      <c r="K78" s="36">
        <v>0</v>
      </c>
      <c r="L78" s="11"/>
      <c r="M78" s="11"/>
      <c r="N78" s="11"/>
      <c r="O78" s="11"/>
      <c r="P78" s="128">
        <f>P79</f>
        <v>4254000</v>
      </c>
      <c r="Q78" s="128">
        <f t="shared" ref="Q78:T78" si="30">Q79</f>
        <v>4254000</v>
      </c>
      <c r="R78" s="128">
        <f t="shared" si="30"/>
        <v>4254000</v>
      </c>
      <c r="S78" s="128">
        <f t="shared" si="30"/>
        <v>4254000</v>
      </c>
      <c r="T78" s="128">
        <f t="shared" si="30"/>
        <v>4254000</v>
      </c>
      <c r="U78" s="40"/>
    </row>
    <row r="79" spans="1:21" ht="17.45" customHeight="1" x14ac:dyDescent="0.2">
      <c r="A79" s="43"/>
      <c r="B79" s="75"/>
      <c r="C79" s="75"/>
      <c r="D79" s="102"/>
      <c r="E79" s="102"/>
      <c r="F79" s="107" t="s">
        <v>6</v>
      </c>
      <c r="G79" s="46">
        <v>801</v>
      </c>
      <c r="H79" s="47">
        <v>8</v>
      </c>
      <c r="I79" s="47">
        <v>1</v>
      </c>
      <c r="J79" s="104">
        <v>6270075080</v>
      </c>
      <c r="K79" s="51">
        <v>540</v>
      </c>
      <c r="L79" s="51"/>
      <c r="M79" s="51"/>
      <c r="N79" s="51"/>
      <c r="O79" s="51"/>
      <c r="P79" s="128">
        <v>4254000</v>
      </c>
      <c r="Q79" s="128">
        <v>4254000</v>
      </c>
      <c r="R79" s="128">
        <v>4254000</v>
      </c>
      <c r="S79" s="128">
        <v>4254000</v>
      </c>
      <c r="T79" s="128">
        <v>4254000</v>
      </c>
      <c r="U79" s="40" t="s">
        <v>0</v>
      </c>
    </row>
    <row r="80" spans="1:21" ht="17.25" customHeight="1" x14ac:dyDescent="0.2">
      <c r="A80" s="43"/>
      <c r="B80" s="161" t="s">
        <v>38</v>
      </c>
      <c r="C80" s="162"/>
      <c r="D80" s="162"/>
      <c r="E80" s="162"/>
      <c r="F80" s="163"/>
      <c r="G80" s="62"/>
      <c r="H80" s="63">
        <v>11</v>
      </c>
      <c r="I80" s="63">
        <v>0</v>
      </c>
      <c r="J80" s="68">
        <v>0</v>
      </c>
      <c r="K80" s="64">
        <v>0</v>
      </c>
      <c r="L80" s="65"/>
      <c r="M80" s="65"/>
      <c r="N80" s="65"/>
      <c r="O80" s="65"/>
      <c r="P80" s="129">
        <f>P81</f>
        <v>50000</v>
      </c>
      <c r="Q80" s="129">
        <f t="shared" ref="Q80:T80" si="31">Q81</f>
        <v>60000</v>
      </c>
      <c r="R80" s="129">
        <f t="shared" si="31"/>
        <v>60000</v>
      </c>
      <c r="S80" s="129">
        <f t="shared" si="31"/>
        <v>50000</v>
      </c>
      <c r="T80" s="129">
        <f t="shared" si="31"/>
        <v>50000</v>
      </c>
      <c r="U80" s="40"/>
    </row>
    <row r="81" spans="1:21" ht="18" customHeight="1" x14ac:dyDescent="0.2">
      <c r="A81" s="43"/>
      <c r="B81" s="75"/>
      <c r="C81" s="158" t="s">
        <v>39</v>
      </c>
      <c r="D81" s="150"/>
      <c r="E81" s="150"/>
      <c r="F81" s="151"/>
      <c r="G81" s="46"/>
      <c r="H81" s="47">
        <v>11</v>
      </c>
      <c r="I81" s="47">
        <v>1</v>
      </c>
      <c r="J81" s="69">
        <v>0</v>
      </c>
      <c r="K81" s="54">
        <v>0</v>
      </c>
      <c r="L81" s="48"/>
      <c r="M81" s="48"/>
      <c r="N81" s="48"/>
      <c r="O81" s="48"/>
      <c r="P81" s="128">
        <f>P83</f>
        <v>50000</v>
      </c>
      <c r="Q81" s="128">
        <f>Q83</f>
        <v>60000</v>
      </c>
      <c r="R81" s="128">
        <f>R83</f>
        <v>60000</v>
      </c>
      <c r="S81" s="128">
        <f>S83</f>
        <v>50000</v>
      </c>
      <c r="T81" s="128">
        <f>T83</f>
        <v>50000</v>
      </c>
      <c r="U81" s="40"/>
    </row>
    <row r="82" spans="1:21" ht="50.25" customHeight="1" x14ac:dyDescent="0.2">
      <c r="A82" s="43"/>
      <c r="B82" s="111"/>
      <c r="C82" s="113"/>
      <c r="D82" s="114"/>
      <c r="E82" s="114"/>
      <c r="F82" s="118" t="s">
        <v>71</v>
      </c>
      <c r="G82" s="46"/>
      <c r="H82" s="47">
        <v>11</v>
      </c>
      <c r="I82" s="47">
        <v>1</v>
      </c>
      <c r="J82" s="66">
        <v>6200000000</v>
      </c>
      <c r="K82" s="54">
        <v>0</v>
      </c>
      <c r="L82" s="48"/>
      <c r="M82" s="48"/>
      <c r="N82" s="48"/>
      <c r="O82" s="48"/>
      <c r="P82" s="128">
        <f>P83</f>
        <v>50000</v>
      </c>
      <c r="Q82" s="128">
        <f t="shared" ref="Q82:T82" si="32">Q83</f>
        <v>60000</v>
      </c>
      <c r="R82" s="128">
        <f t="shared" si="32"/>
        <v>60000</v>
      </c>
      <c r="S82" s="128">
        <f t="shared" si="32"/>
        <v>50000</v>
      </c>
      <c r="T82" s="128">
        <f t="shared" si="32"/>
        <v>50000</v>
      </c>
      <c r="U82" s="40"/>
    </row>
    <row r="83" spans="1:21" ht="36.75" customHeight="1" x14ac:dyDescent="0.2">
      <c r="A83" s="43"/>
      <c r="B83" s="75"/>
      <c r="C83" s="75"/>
      <c r="D83" s="76"/>
      <c r="E83" s="76"/>
      <c r="F83" s="107" t="s">
        <v>57</v>
      </c>
      <c r="G83" s="46"/>
      <c r="H83" s="47">
        <v>11</v>
      </c>
      <c r="I83" s="47">
        <v>1</v>
      </c>
      <c r="J83" s="104">
        <v>6280000000</v>
      </c>
      <c r="K83" s="54">
        <v>0</v>
      </c>
      <c r="L83" s="51"/>
      <c r="M83" s="51"/>
      <c r="N83" s="51"/>
      <c r="O83" s="51"/>
      <c r="P83" s="128">
        <f>P85</f>
        <v>50000</v>
      </c>
      <c r="Q83" s="128">
        <f>Q85</f>
        <v>60000</v>
      </c>
      <c r="R83" s="128">
        <f>R85</f>
        <v>60000</v>
      </c>
      <c r="S83" s="128">
        <f>S85</f>
        <v>50000</v>
      </c>
      <c r="T83" s="128">
        <f>T85</f>
        <v>50000</v>
      </c>
      <c r="U83" s="40"/>
    </row>
    <row r="84" spans="1:21" ht="41.25" customHeight="1" x14ac:dyDescent="0.2">
      <c r="A84" s="43"/>
      <c r="B84" s="88"/>
      <c r="C84" s="88"/>
      <c r="D84" s="89"/>
      <c r="E84" s="89"/>
      <c r="F84" s="107" t="s">
        <v>58</v>
      </c>
      <c r="G84" s="46"/>
      <c r="H84" s="47">
        <v>11</v>
      </c>
      <c r="I84" s="47">
        <v>1</v>
      </c>
      <c r="J84" s="104">
        <v>6280095240</v>
      </c>
      <c r="K84" s="54">
        <v>0</v>
      </c>
      <c r="L84" s="51"/>
      <c r="M84" s="51"/>
      <c r="N84" s="51"/>
      <c r="O84" s="51"/>
      <c r="P84" s="128">
        <f>P85</f>
        <v>50000</v>
      </c>
      <c r="Q84" s="128"/>
      <c r="R84" s="128"/>
      <c r="S84" s="128">
        <f>S85</f>
        <v>50000</v>
      </c>
      <c r="T84" s="128">
        <f>T85</f>
        <v>50000</v>
      </c>
      <c r="U84" s="40"/>
    </row>
    <row r="85" spans="1:21" ht="32.25" customHeight="1" x14ac:dyDescent="0.2">
      <c r="A85" s="43"/>
      <c r="B85" s="53"/>
      <c r="C85" s="53"/>
      <c r="D85" s="52"/>
      <c r="E85" s="52"/>
      <c r="F85" s="30" t="s">
        <v>3</v>
      </c>
      <c r="G85" s="46"/>
      <c r="H85" s="47">
        <v>11</v>
      </c>
      <c r="I85" s="47">
        <v>1</v>
      </c>
      <c r="J85" s="104">
        <v>6280095240</v>
      </c>
      <c r="K85" s="54">
        <v>240</v>
      </c>
      <c r="L85" s="51"/>
      <c r="M85" s="51"/>
      <c r="N85" s="51"/>
      <c r="O85" s="51"/>
      <c r="P85" s="128">
        <v>50000</v>
      </c>
      <c r="Q85" s="128">
        <v>60000</v>
      </c>
      <c r="R85" s="128">
        <v>60000</v>
      </c>
      <c r="S85" s="128">
        <v>50000</v>
      </c>
      <c r="T85" s="128">
        <v>50000</v>
      </c>
      <c r="U85" s="40"/>
    </row>
    <row r="86" spans="1:21" ht="15" customHeight="1" x14ac:dyDescent="0.2">
      <c r="A86" s="21"/>
      <c r="B86" s="154" t="s">
        <v>1</v>
      </c>
      <c r="C86" s="154"/>
      <c r="D86" s="154"/>
      <c r="E86" s="154"/>
      <c r="F86" s="154"/>
      <c r="G86" s="49">
        <v>0</v>
      </c>
      <c r="H86" s="49"/>
      <c r="I86" s="49"/>
      <c r="J86" s="70"/>
      <c r="K86" s="50"/>
      <c r="L86" s="15">
        <v>10851700</v>
      </c>
      <c r="M86" s="15">
        <v>0</v>
      </c>
      <c r="N86" s="15">
        <v>0</v>
      </c>
      <c r="O86" s="15">
        <v>0</v>
      </c>
      <c r="P86" s="124">
        <f>P7+P26+P33+P49+P57+P72+P80</f>
        <v>14927088</v>
      </c>
      <c r="Q86" s="124" t="e">
        <f t="shared" ref="Q86:R86" si="33">Q7+Q26+Q33+Q49+Q57+Q72+Q80</f>
        <v>#REF!</v>
      </c>
      <c r="R86" s="124" t="e">
        <f t="shared" si="33"/>
        <v>#REF!</v>
      </c>
      <c r="S86" s="124">
        <f>S7+S26+S33+S49+S57+S72+S80</f>
        <v>13956300</v>
      </c>
      <c r="T86" s="124">
        <f>T7+T26+T33+T49+T57+T72+T80</f>
        <v>14181800</v>
      </c>
      <c r="U86" s="9" t="s">
        <v>0</v>
      </c>
    </row>
    <row r="87" spans="1:21" ht="11.25" customHeight="1" x14ac:dyDescent="0.2">
      <c r="A87" s="21"/>
      <c r="B87" s="31"/>
      <c r="C87" s="31"/>
      <c r="D87" s="31"/>
      <c r="E87" s="31"/>
      <c r="F87" s="31"/>
      <c r="G87" s="7"/>
      <c r="H87" s="7"/>
      <c r="I87" s="7"/>
      <c r="J87" s="33"/>
      <c r="K87" s="33"/>
      <c r="L87" s="8"/>
      <c r="M87" s="8"/>
      <c r="N87" s="8"/>
      <c r="O87" s="8"/>
      <c r="P87" s="85"/>
      <c r="Q87" s="8"/>
      <c r="R87" s="8"/>
      <c r="S87" s="8"/>
      <c r="T87" s="8"/>
      <c r="U87" s="7"/>
    </row>
    <row r="88" spans="1:21" ht="12.75" customHeight="1" x14ac:dyDescent="0.2">
      <c r="A88" s="21"/>
      <c r="B88" s="21"/>
      <c r="C88" s="21"/>
      <c r="D88" s="21"/>
      <c r="E88" s="21"/>
      <c r="F88" s="21"/>
      <c r="G88" s="2"/>
      <c r="H88" s="2"/>
      <c r="I88" s="2"/>
      <c r="J88" s="71"/>
      <c r="K88" s="37"/>
      <c r="L88" s="2"/>
      <c r="M88" s="2"/>
      <c r="N88" s="2"/>
      <c r="O88" s="2"/>
      <c r="P88" s="86"/>
      <c r="Q88" s="2"/>
      <c r="R88" s="2"/>
      <c r="S88" s="2"/>
      <c r="T88" s="2"/>
      <c r="U88" s="2"/>
    </row>
    <row r="89" spans="1:21" ht="12.75" customHeight="1" x14ac:dyDescent="0.2">
      <c r="A89" s="21"/>
      <c r="B89" s="21"/>
      <c r="C89" s="21"/>
      <c r="D89" s="21"/>
      <c r="E89" s="21"/>
      <c r="F89" s="21"/>
      <c r="G89" s="2"/>
      <c r="H89" s="2"/>
      <c r="I89" s="4"/>
      <c r="J89" s="72"/>
      <c r="K89" s="38"/>
      <c r="L89" s="6"/>
      <c r="M89" s="6"/>
      <c r="N89" s="2"/>
      <c r="O89" s="2"/>
      <c r="P89" s="86"/>
      <c r="Q89" s="2"/>
      <c r="R89" s="2"/>
      <c r="S89" s="2"/>
      <c r="T89" s="2"/>
      <c r="U89" s="2"/>
    </row>
    <row r="90" spans="1:21" ht="12.75" customHeight="1" x14ac:dyDescent="0.2">
      <c r="A90" s="21"/>
      <c r="B90" s="21"/>
      <c r="C90" s="21"/>
      <c r="D90" s="21"/>
      <c r="E90" s="21"/>
      <c r="F90" s="21"/>
      <c r="G90" s="2"/>
      <c r="H90" s="2"/>
      <c r="I90" s="4"/>
      <c r="J90" s="72"/>
      <c r="K90" s="37"/>
      <c r="L90" s="5"/>
      <c r="M90" s="5"/>
      <c r="N90" s="5"/>
      <c r="O90" s="2"/>
      <c r="P90" s="86"/>
      <c r="Q90" s="2"/>
      <c r="R90" s="2"/>
      <c r="S90" s="2"/>
      <c r="T90" s="2"/>
      <c r="U90" s="2"/>
    </row>
    <row r="91" spans="1:21" ht="12.75" customHeight="1" x14ac:dyDescent="0.2">
      <c r="A91" s="21"/>
      <c r="B91" s="21"/>
      <c r="C91" s="21"/>
      <c r="D91" s="21"/>
      <c r="E91" s="21"/>
      <c r="F91" s="21"/>
      <c r="G91" s="2"/>
      <c r="H91" s="2"/>
      <c r="I91" s="4"/>
      <c r="J91" s="72"/>
      <c r="K91" s="37"/>
      <c r="L91" s="2"/>
      <c r="M91" s="2"/>
      <c r="N91" s="2"/>
      <c r="O91" s="2"/>
      <c r="P91" s="86"/>
      <c r="Q91" s="2"/>
      <c r="R91" s="2"/>
      <c r="S91" s="2"/>
      <c r="T91" s="2"/>
      <c r="U91" s="2"/>
    </row>
    <row r="92" spans="1:21" ht="12.75" customHeight="1" x14ac:dyDescent="0.2">
      <c r="A92" s="21"/>
      <c r="B92" s="21"/>
      <c r="C92" s="21"/>
      <c r="D92" s="21"/>
      <c r="E92" s="21"/>
      <c r="F92" s="21"/>
      <c r="G92" s="2"/>
      <c r="H92" s="2"/>
      <c r="I92" s="4"/>
      <c r="J92" s="72"/>
      <c r="K92" s="37"/>
      <c r="L92" s="5"/>
      <c r="M92" s="5"/>
      <c r="N92" s="5"/>
      <c r="O92" s="2"/>
      <c r="P92" s="86"/>
      <c r="Q92" s="2"/>
      <c r="R92" s="2"/>
      <c r="S92" s="2"/>
      <c r="T92" s="2"/>
      <c r="U92" s="2"/>
    </row>
    <row r="93" spans="1:21" ht="12.75" customHeight="1" x14ac:dyDescent="0.2">
      <c r="A93" s="21"/>
      <c r="B93" s="21"/>
      <c r="C93" s="21"/>
      <c r="D93" s="21"/>
      <c r="E93" s="21"/>
      <c r="F93" s="21"/>
      <c r="G93" s="2"/>
      <c r="H93" s="2"/>
      <c r="I93" s="2"/>
      <c r="J93" s="71"/>
      <c r="K93" s="37"/>
      <c r="L93" s="2"/>
      <c r="M93" s="2"/>
      <c r="N93" s="2"/>
      <c r="O93" s="2"/>
      <c r="P93" s="86"/>
      <c r="Q93" s="2"/>
      <c r="R93" s="2"/>
      <c r="S93" s="2"/>
      <c r="T93" s="2"/>
      <c r="U93" s="2"/>
    </row>
    <row r="94" spans="1:21" ht="12.75" customHeight="1" x14ac:dyDescent="0.2">
      <c r="A94" s="21"/>
      <c r="B94" s="21"/>
      <c r="C94" s="21"/>
      <c r="D94" s="21"/>
      <c r="E94" s="21"/>
      <c r="F94" s="21"/>
      <c r="G94" s="2"/>
      <c r="H94" s="2"/>
      <c r="I94" s="2"/>
      <c r="J94" s="71"/>
      <c r="K94" s="37"/>
      <c r="L94" s="2"/>
      <c r="M94" s="4"/>
      <c r="N94" s="2"/>
      <c r="O94" s="2"/>
      <c r="P94" s="86"/>
      <c r="Q94" s="2"/>
      <c r="R94" s="2"/>
      <c r="S94" s="2"/>
      <c r="T94" s="2"/>
      <c r="U94" s="2"/>
    </row>
    <row r="95" spans="1:21" ht="12.75" customHeight="1" x14ac:dyDescent="0.2">
      <c r="A95" s="21"/>
      <c r="B95" s="21"/>
      <c r="C95" s="21"/>
      <c r="D95" s="21"/>
      <c r="E95" s="21"/>
      <c r="F95" s="21"/>
      <c r="G95" s="2"/>
      <c r="H95" s="2"/>
      <c r="I95" s="2"/>
      <c r="J95" s="71"/>
      <c r="K95" s="37"/>
      <c r="L95" s="2"/>
      <c r="M95" s="2"/>
      <c r="N95" s="3"/>
      <c r="O95" s="2"/>
      <c r="P95" s="86"/>
      <c r="Q95" s="2"/>
      <c r="R95" s="2"/>
      <c r="S95" s="2"/>
      <c r="T95" s="2"/>
      <c r="U95" s="2"/>
    </row>
  </sheetData>
  <mergeCells count="49">
    <mergeCell ref="B86:F86"/>
    <mergeCell ref="C62:F62"/>
    <mergeCell ref="E60:F60"/>
    <mergeCell ref="B57:F57"/>
    <mergeCell ref="E76:F76"/>
    <mergeCell ref="D64:F64"/>
    <mergeCell ref="D75:F75"/>
    <mergeCell ref="B72:F72"/>
    <mergeCell ref="C73:F73"/>
    <mergeCell ref="B80:F80"/>
    <mergeCell ref="C81:F81"/>
    <mergeCell ref="E65:F65"/>
    <mergeCell ref="D59:F59"/>
    <mergeCell ref="C51:F51"/>
    <mergeCell ref="D63:F63"/>
    <mergeCell ref="C44:F44"/>
    <mergeCell ref="E53:F53"/>
    <mergeCell ref="D52:F52"/>
    <mergeCell ref="C50:F50"/>
    <mergeCell ref="B49:F49"/>
    <mergeCell ref="C58:F58"/>
    <mergeCell ref="D10:F10"/>
    <mergeCell ref="D15:F15"/>
    <mergeCell ref="D41:F41"/>
    <mergeCell ref="E16:F16"/>
    <mergeCell ref="C39:F39"/>
    <mergeCell ref="E30:F30"/>
    <mergeCell ref="E37:F37"/>
    <mergeCell ref="D36:F36"/>
    <mergeCell ref="D29:F29"/>
    <mergeCell ref="B33:F33"/>
    <mergeCell ref="C27:F27"/>
    <mergeCell ref="C34:F34"/>
    <mergeCell ref="I1:K1"/>
    <mergeCell ref="S4:T4"/>
    <mergeCell ref="E42:F42"/>
    <mergeCell ref="C13:F13"/>
    <mergeCell ref="C21:F21"/>
    <mergeCell ref="B22:F22"/>
    <mergeCell ref="D23:F23"/>
    <mergeCell ref="B9:F9"/>
    <mergeCell ref="B14:F14"/>
    <mergeCell ref="I3:T3"/>
    <mergeCell ref="A5:T5"/>
    <mergeCell ref="B6:F6"/>
    <mergeCell ref="B7:F7"/>
    <mergeCell ref="C8:F8"/>
    <mergeCell ref="E11:F11"/>
    <mergeCell ref="B26:F26"/>
  </mergeCells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2018-12-20T04:43:31Z</cp:lastPrinted>
  <dcterms:created xsi:type="dcterms:W3CDTF">2014-11-25T05:49:02Z</dcterms:created>
  <dcterms:modified xsi:type="dcterms:W3CDTF">2018-12-20T05:50:10Z</dcterms:modified>
</cp:coreProperties>
</file>