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Новочеркасск\Новая папка\"/>
    </mc:Choice>
  </mc:AlternateContent>
  <bookViews>
    <workbookView xWindow="0" yWindow="0" windowWidth="20490" windowHeight="7755"/>
  </bookViews>
  <sheets>
    <sheet name="Бюджет_20" sheetId="2" r:id="rId1"/>
  </sheets>
  <definedNames>
    <definedName name="_xlnm.Print_Titles" localSheetId="0">Бюджет_20!$11:$11</definedName>
  </definedNames>
  <calcPr calcId="152511" fullCalcOnLoad="1"/>
</workbook>
</file>

<file path=xl/calcChain.xml><?xml version="1.0" encoding="utf-8"?>
<calcChain xmlns="http://schemas.openxmlformats.org/spreadsheetml/2006/main">
  <c r="S30" i="2" l="1"/>
  <c r="T30" i="2"/>
  <c r="U30" i="2"/>
  <c r="V30" i="2"/>
  <c r="W30" i="2"/>
  <c r="X30" i="2"/>
  <c r="R30" i="2"/>
  <c r="S57" i="2"/>
  <c r="T57" i="2"/>
  <c r="U57" i="2"/>
  <c r="V57" i="2"/>
  <c r="W57" i="2"/>
  <c r="X57" i="2"/>
  <c r="R57" i="2"/>
  <c r="V59" i="2"/>
  <c r="X59" i="2"/>
  <c r="S59" i="2"/>
  <c r="T59" i="2"/>
  <c r="U59" i="2"/>
  <c r="W59" i="2"/>
  <c r="S51" i="2"/>
  <c r="T51" i="2"/>
  <c r="U51" i="2"/>
  <c r="V51" i="2"/>
  <c r="W51" i="2"/>
  <c r="X51" i="2"/>
  <c r="S44" i="2"/>
  <c r="T44" i="2"/>
  <c r="V44" i="2"/>
  <c r="X44" i="2"/>
  <c r="R38" i="2"/>
  <c r="S38" i="2"/>
  <c r="T38" i="2"/>
  <c r="V38" i="2"/>
  <c r="W38" i="2"/>
  <c r="X38" i="2"/>
  <c r="S64" i="2"/>
  <c r="S28" i="2"/>
  <c r="T28" i="2"/>
  <c r="U28" i="2"/>
  <c r="V28" i="2"/>
  <c r="V64" i="2" s="1"/>
  <c r="W28" i="2"/>
  <c r="X28" i="2"/>
  <c r="S12" i="2"/>
  <c r="T12" i="2"/>
  <c r="T64" i="2" s="1"/>
  <c r="V12" i="2"/>
  <c r="W12" i="2"/>
  <c r="X12" i="2"/>
  <c r="X64" i="2" s="1"/>
  <c r="Q30" i="2"/>
  <c r="R44" i="2"/>
  <c r="Q28" i="2"/>
  <c r="Q44" i="2"/>
  <c r="Q38" i="2"/>
  <c r="Q24" i="2"/>
  <c r="Q12" i="2" s="1"/>
  <c r="Q64" i="2" s="1"/>
  <c r="R59" i="2"/>
  <c r="R51" i="2"/>
  <c r="R12" i="2"/>
  <c r="R28" i="2"/>
  <c r="R64" i="2" s="1"/>
  <c r="P28" i="2"/>
  <c r="O28" i="2"/>
  <c r="N28" i="2"/>
  <c r="M28" i="2"/>
  <c r="Q59" i="2"/>
  <c r="Q51" i="2"/>
</calcChain>
</file>

<file path=xl/sharedStrings.xml><?xml version="1.0" encoding="utf-8"?>
<sst xmlns="http://schemas.openxmlformats.org/spreadsheetml/2006/main" count="148" uniqueCount="77">
  <si>
    <t>(дата)</t>
  </si>
  <si>
    <t/>
  </si>
  <si>
    <t>244</t>
  </si>
  <si>
    <t>7709007</t>
  </si>
  <si>
    <t>ИТОГО ПО РАЗДЕЛАМ РАСХОДОВ</t>
  </si>
  <si>
    <t>Прочая закупка товаров, работ и услуг для обеспечения государственных (муниципальных) нужд</t>
  </si>
  <si>
    <t>Мероприятия в области физической культуры, спорта и туризма</t>
  </si>
  <si>
    <t>Непрограммное направление расходов (непрограммные мероприятия)</t>
  </si>
  <si>
    <t xml:space="preserve">Физическая культура </t>
  </si>
  <si>
    <t>ФИЗИЧЕСКАЯ КУЛЬТУРА И СПОРТ</t>
  </si>
  <si>
    <t>540</t>
  </si>
  <si>
    <t>7707003</t>
  </si>
  <si>
    <t>Иные межбюджетные трансферты</t>
  </si>
  <si>
    <t>Финансовое обеспечение деятельности в области культуры и кинематографии</t>
  </si>
  <si>
    <t>Культура</t>
  </si>
  <si>
    <t>КУЛЬТУРА И КИНЕМАТОГРАФИЯ</t>
  </si>
  <si>
    <t>7709009</t>
  </si>
  <si>
    <t>Прочие мероприятия по благоустройству</t>
  </si>
  <si>
    <t>Благоустройство</t>
  </si>
  <si>
    <t>ЖИЛИЩНО-КОММУНАЛЬНОЕ ХОЗЯЙСТВО</t>
  </si>
  <si>
    <t>7709008</t>
  </si>
  <si>
    <t>Содержание и ремонт,  капитальный ремонт автомобильных дорог общего пользования и искусственных сооружений на них</t>
  </si>
  <si>
    <t>Дорожное хозяйство(дорожные фонды)</t>
  </si>
  <si>
    <t>НАЦИОНАЛЬНАЯ ЭКОНОМИКА</t>
  </si>
  <si>
    <t>7702001</t>
  </si>
  <si>
    <t>111</t>
  </si>
  <si>
    <t>Фонд оплаты труда казенных учреждений и взносы по обязательному социальному страхованию</t>
  </si>
  <si>
    <t>Меры поддержки общественных объединений пожарной охраны и добровольных пожарных</t>
  </si>
  <si>
    <t>Обеспечение пожарной безопасности</t>
  </si>
  <si>
    <t>НАЦИОНАЛЬНАЯ БЕЗОПАСНОСТЬ И ПРАВООХРАНИТЕЛЬНАЯ ДЕЯТЕЛЬНОСТЬ</t>
  </si>
  <si>
    <t>870</t>
  </si>
  <si>
    <t>7700002</t>
  </si>
  <si>
    <t>Резервные средства</t>
  </si>
  <si>
    <t>Создание и использование  средств резервного фонда администрации  поселений Саракташского района</t>
  </si>
  <si>
    <t>Резервные фонды</t>
  </si>
  <si>
    <t>852</t>
  </si>
  <si>
    <t>7701002</t>
  </si>
  <si>
    <t>Уплата прочих налогов, сборов и иных платежей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</si>
  <si>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</si>
  <si>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</si>
  <si>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</si>
  <si>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</si>
  <si>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7701001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</si>
  <si>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</si>
  <si>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</si>
  <si>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</si>
  <si>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III</t>
  </si>
  <si>
    <t>Квартал II</t>
  </si>
  <si>
    <t>КВР</t>
  </si>
  <si>
    <t>КЦСР</t>
  </si>
  <si>
    <t>Подраздел</t>
  </si>
  <si>
    <t>Раздел</t>
  </si>
  <si>
    <t>КФСР</t>
  </si>
  <si>
    <t>Наименование</t>
  </si>
  <si>
    <t>к решению совета</t>
  </si>
  <si>
    <t>2014 год</t>
  </si>
  <si>
    <t>2016 год</t>
  </si>
  <si>
    <t>НАЦИОНАЛЬНАЯ ОБОРОНА</t>
  </si>
  <si>
    <t>Мобилизационная и вневойсковая подготовка</t>
  </si>
  <si>
    <t>Органы юстиции</t>
  </si>
  <si>
    <t>Изменения</t>
  </si>
  <si>
    <t>С учетом изменений</t>
  </si>
  <si>
    <t>Приложение 9</t>
  </si>
  <si>
    <t xml:space="preserve">депутатов Новочеркасского сельсовета </t>
  </si>
  <si>
    <t>КВСР</t>
  </si>
  <si>
    <t>Изменение показателей ведомственной структуры расходов местного бюджета, утвержденных</t>
  </si>
  <si>
    <t>Другие вопросы в области национальной экономики</t>
  </si>
  <si>
    <t>Комунальное хозяйство</t>
  </si>
  <si>
    <t>Жилищное хозяйство</t>
  </si>
  <si>
    <t>решением Совета депутатов Новочеркасского сельсовета от 26.12.2014г. № 174 "О бюджете муниципального образования Новочеркасский сельсовет на 2016 год"</t>
  </si>
  <si>
    <t>2018 год</t>
  </si>
  <si>
    <t>2019 год</t>
  </si>
  <si>
    <t>2017 год</t>
  </si>
  <si>
    <t>Социальная политика</t>
  </si>
  <si>
    <t>Социальное обеспечение населения</t>
  </si>
  <si>
    <t>53 от 22.11.2016 года</t>
  </si>
  <si>
    <t>Другие вопросы в области национальной безопасности и правоохранительной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</si>
</sst>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000"/>
    <numFmt numFmtId="166" formatCode="0000000"/>
    <numFmt numFmtId="167" formatCode="00"/>
    <numFmt numFmtId="168" formatCode="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4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Alignment="1" applyProtection="1">
      <alignment vertical="top"/>
      <protection hidden="1"/>
    </xf>
    <xf numFmtId="0" fontId="1" fillId="0" borderId="0" xfId="1" applyNumberFormat="1" applyFont="1" applyFill="1" applyAlignment="1" applyProtection="1">
      <protection hidden="1"/>
    </xf>
    <xf numFmtId="3" fontId="3" fillId="0" borderId="0" xfId="1" applyNumberFormat="1" applyFont="1" applyFill="1" applyAlignment="1" applyProtection="1">
      <protection hidden="1"/>
    </xf>
    <xf numFmtId="164" fontId="2" fillId="0" borderId="1" xfId="1" applyNumberFormat="1" applyFont="1" applyFill="1" applyBorder="1" applyAlignment="1" applyProtection="1">
      <protection hidden="1"/>
    </xf>
    <xf numFmtId="165" fontId="2" fillId="0" borderId="1" xfId="1" applyNumberFormat="1" applyFont="1" applyFill="1" applyBorder="1" applyAlignment="1" applyProtection="1">
      <protection hidden="1"/>
    </xf>
    <xf numFmtId="168" fontId="3" fillId="0" borderId="1" xfId="1" applyNumberFormat="1" applyFont="1" applyFill="1" applyBorder="1" applyAlignment="1" applyProtection="1">
      <alignment wrapText="1"/>
      <protection hidden="1"/>
    </xf>
    <xf numFmtId="165" fontId="3" fillId="0" borderId="1" xfId="1" applyNumberFormat="1" applyFont="1" applyFill="1" applyBorder="1" applyAlignment="1" applyProtection="1">
      <protection hidden="1"/>
    </xf>
    <xf numFmtId="165" fontId="2" fillId="0" borderId="1" xfId="1" applyNumberFormat="1" applyFont="1" applyFill="1" applyBorder="1" applyAlignment="1" applyProtection="1">
      <alignment wrapText="1"/>
      <protection hidden="1"/>
    </xf>
    <xf numFmtId="166" fontId="2" fillId="0" borderId="1" xfId="1" applyNumberFormat="1" applyFont="1" applyFill="1" applyBorder="1" applyAlignment="1" applyProtection="1">
      <alignment wrapText="1"/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Continuous" vertical="top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6" fillId="0" borderId="0" xfId="0" applyFont="1" applyAlignment="1"/>
    <xf numFmtId="0" fontId="7" fillId="0" borderId="0" xfId="1" applyFont="1" applyBorder="1" applyProtection="1">
      <protection hidden="1"/>
    </xf>
    <xf numFmtId="168" fontId="8" fillId="0" borderId="1" xfId="1" applyNumberFormat="1" applyFont="1" applyFill="1" applyBorder="1" applyAlignment="1" applyProtection="1">
      <protection hidden="1"/>
    </xf>
    <xf numFmtId="167" fontId="8" fillId="0" borderId="1" xfId="1" applyNumberFormat="1" applyFont="1" applyFill="1" applyBorder="1" applyAlignment="1" applyProtection="1">
      <protection hidden="1"/>
    </xf>
    <xf numFmtId="166" fontId="8" fillId="0" borderId="1" xfId="1" applyNumberFormat="1" applyFont="1" applyFill="1" applyBorder="1" applyAlignment="1" applyProtection="1">
      <protection hidden="1"/>
    </xf>
    <xf numFmtId="165" fontId="8" fillId="0" borderId="1" xfId="1" applyNumberFormat="1" applyFont="1" applyFill="1" applyBorder="1" applyAlignment="1" applyProtection="1">
      <protection hidden="1"/>
    </xf>
    <xf numFmtId="4" fontId="8" fillId="0" borderId="1" xfId="1" applyNumberFormat="1" applyFont="1" applyFill="1" applyBorder="1" applyAlignment="1" applyProtection="1">
      <protection hidden="1"/>
    </xf>
    <xf numFmtId="0" fontId="7" fillId="0" borderId="0" xfId="1" applyFont="1"/>
    <xf numFmtId="4" fontId="1" fillId="0" borderId="0" xfId="1" applyNumberFormat="1" applyProtection="1">
      <protection hidden="1"/>
    </xf>
    <xf numFmtId="168" fontId="8" fillId="0" borderId="1" xfId="1" applyNumberFormat="1" applyFont="1" applyFill="1" applyBorder="1" applyAlignment="1" applyProtection="1">
      <alignment wrapText="1"/>
      <protection hidden="1"/>
    </xf>
    <xf numFmtId="0" fontId="6" fillId="0" borderId="0" xfId="0" applyFont="1" applyAlignment="1">
      <alignment horizontal="left"/>
    </xf>
    <xf numFmtId="0" fontId="8" fillId="0" borderId="1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Border="1" applyAlignment="1" applyProtection="1">
      <alignment horizontal="centerContinuous"/>
      <protection hidden="1"/>
    </xf>
    <xf numFmtId="0" fontId="8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Border="1" applyProtection="1">
      <protection hidden="1"/>
    </xf>
    <xf numFmtId="0" fontId="8" fillId="0" borderId="1" xfId="1" applyNumberFormat="1" applyFont="1" applyFill="1" applyBorder="1" applyAlignment="1" applyProtection="1">
      <alignment horizontal="center" vertical="top" wrapText="1"/>
      <protection hidden="1"/>
    </xf>
    <xf numFmtId="168" fontId="2" fillId="0" borderId="1" xfId="1" applyNumberFormat="1" applyFont="1" applyFill="1" applyBorder="1" applyAlignment="1" applyProtection="1">
      <protection hidden="1"/>
    </xf>
    <xf numFmtId="167" fontId="3" fillId="0" borderId="1" xfId="1" applyNumberFormat="1" applyFont="1" applyFill="1" applyBorder="1" applyAlignment="1" applyProtection="1">
      <protection hidden="1"/>
    </xf>
    <xf numFmtId="166" fontId="3" fillId="0" borderId="1" xfId="1" applyNumberFormat="1" applyFont="1" applyFill="1" applyBorder="1" applyAlignment="1" applyProtection="1">
      <protection hidden="1"/>
    </xf>
    <xf numFmtId="167" fontId="2" fillId="0" borderId="1" xfId="1" applyNumberFormat="1" applyFont="1" applyFill="1" applyBorder="1" applyAlignment="1" applyProtection="1">
      <protection hidden="1"/>
    </xf>
    <xf numFmtId="166" fontId="2" fillId="0" borderId="1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center"/>
      <protection hidden="1"/>
    </xf>
    <xf numFmtId="0" fontId="1" fillId="0" borderId="1" xfId="1" applyBorder="1"/>
    <xf numFmtId="0" fontId="2" fillId="0" borderId="1" xfId="1" applyNumberFormat="1" applyFont="1" applyFill="1" applyBorder="1" applyAlignment="1" applyProtection="1">
      <protection hidden="1"/>
    </xf>
    <xf numFmtId="0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1" xfId="1" applyNumberFormat="1" applyFont="1" applyFill="1" applyBorder="1" applyAlignment="1" applyProtection="1">
      <protection hidden="1"/>
    </xf>
    <xf numFmtId="0" fontId="8" fillId="0" borderId="1" xfId="1" applyNumberFormat="1" applyFont="1" applyFill="1" applyBorder="1" applyAlignment="1" applyProtection="1">
      <protection hidden="1"/>
    </xf>
    <xf numFmtId="0" fontId="11" fillId="0" borderId="1" xfId="1" applyFont="1" applyBorder="1"/>
    <xf numFmtId="3" fontId="8" fillId="0" borderId="1" xfId="1" applyNumberFormat="1" applyFont="1" applyFill="1" applyBorder="1" applyAlignment="1" applyProtection="1">
      <protection hidden="1"/>
    </xf>
    <xf numFmtId="168" fontId="3" fillId="0" borderId="1" xfId="1" applyNumberFormat="1" applyFont="1" applyFill="1" applyBorder="1" applyAlignment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4" fontId="3" fillId="0" borderId="1" xfId="1" applyNumberFormat="1" applyFont="1" applyFill="1" applyBorder="1" applyAlignment="1" applyProtection="1">
      <protection hidden="1"/>
    </xf>
    <xf numFmtId="168" fontId="8" fillId="0" borderId="2" xfId="1" applyNumberFormat="1" applyFont="1" applyFill="1" applyBorder="1" applyAlignment="1" applyProtection="1">
      <alignment horizontal="left" wrapText="1"/>
      <protection hidden="1"/>
    </xf>
    <xf numFmtId="168" fontId="3" fillId="0" borderId="3" xfId="1" applyNumberFormat="1" applyFont="1" applyFill="1" applyBorder="1" applyAlignment="1" applyProtection="1">
      <alignment horizontal="left" wrapText="1"/>
      <protection hidden="1"/>
    </xf>
    <xf numFmtId="168" fontId="3" fillId="0" borderId="4" xfId="1" applyNumberFormat="1" applyFont="1" applyFill="1" applyBorder="1" applyAlignment="1" applyProtection="1">
      <alignment horizontal="left" wrapText="1"/>
      <protection hidden="1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wrapText="1"/>
      <protection hidden="1"/>
    </xf>
    <xf numFmtId="168" fontId="8" fillId="0" borderId="1" xfId="1" applyNumberFormat="1" applyFont="1" applyFill="1" applyBorder="1" applyAlignment="1" applyProtection="1">
      <alignment wrapText="1"/>
      <protection hidden="1"/>
    </xf>
    <xf numFmtId="168" fontId="3" fillId="0" borderId="2" xfId="1" applyNumberFormat="1" applyFont="1" applyFill="1" applyBorder="1" applyAlignment="1" applyProtection="1">
      <alignment horizontal="left" wrapText="1"/>
      <protection hidden="1"/>
    </xf>
    <xf numFmtId="168" fontId="3" fillId="0" borderId="2" xfId="1" applyNumberFormat="1" applyFont="1" applyFill="1" applyBorder="1" applyAlignment="1" applyProtection="1">
      <alignment wrapText="1"/>
      <protection hidden="1"/>
    </xf>
    <xf numFmtId="168" fontId="3" fillId="0" borderId="3" xfId="1" applyNumberFormat="1" applyFont="1" applyFill="1" applyBorder="1" applyAlignment="1" applyProtection="1">
      <alignment wrapText="1"/>
      <protection hidden="1"/>
    </xf>
    <xf numFmtId="168" fontId="3" fillId="0" borderId="4" xfId="1" applyNumberFormat="1" applyFont="1" applyFill="1" applyBorder="1" applyAlignment="1" applyProtection="1">
      <alignment wrapText="1"/>
      <protection hidden="1"/>
    </xf>
    <xf numFmtId="168" fontId="3" fillId="0" borderId="1" xfId="1" applyNumberFormat="1" applyFont="1" applyFill="1" applyBorder="1" applyAlignment="1" applyProtection="1">
      <alignment wrapText="1"/>
      <protection hidden="1"/>
    </xf>
    <xf numFmtId="0" fontId="10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1" xfId="1" applyNumberFormat="1" applyFont="1" applyFill="1" applyBorder="1" applyAlignment="1" applyProtection="1">
      <alignment horizontal="center" vertical="top" wrapText="1"/>
      <protection hidden="1"/>
    </xf>
    <xf numFmtId="0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/>
    </xf>
    <xf numFmtId="0" fontId="9" fillId="2" borderId="0" xfId="0" applyFont="1" applyFill="1" applyAlignment="1">
      <alignment horizontal="justify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showGridLines="0" tabSelected="1" workbookViewId="0">
      <selection activeCell="F1" sqref="F1"/>
    </sheetView>
  </sheetViews>
  <sheetFormatPr defaultRowHeight="12.75" x14ac:dyDescent="0.2"/>
  <cols>
    <col min="1" max="1" width="1.42578125" style="1" customWidth="1"/>
    <col min="2" max="2" width="0.85546875" style="1" customWidth="1"/>
    <col min="3" max="3" width="0.7109375" style="1" customWidth="1"/>
    <col min="4" max="5" width="0.5703125" style="1" customWidth="1"/>
    <col min="6" max="6" width="48.140625" style="1" customWidth="1"/>
    <col min="7" max="7" width="0" style="1" hidden="1" customWidth="1"/>
    <col min="8" max="8" width="9.140625" style="1"/>
    <col min="9" max="9" width="7" style="1" customWidth="1"/>
    <col min="10" max="10" width="7.85546875" style="1" customWidth="1"/>
    <col min="11" max="11" width="9.42578125" style="1" hidden="1" customWidth="1"/>
    <col min="12" max="12" width="7.28515625" style="1" hidden="1" customWidth="1"/>
    <col min="13" max="16" width="0" style="1" hidden="1" customWidth="1"/>
    <col min="17" max="17" width="10.85546875" style="1" bestFit="1" customWidth="1"/>
    <col min="18" max="18" width="13.140625" style="1" customWidth="1"/>
    <col min="19" max="20" width="0" style="1" hidden="1" customWidth="1"/>
    <col min="21" max="21" width="12" style="1" customWidth="1"/>
    <col min="22" max="22" width="17.42578125" style="1" customWidth="1"/>
    <col min="23" max="23" width="11.28515625" style="1" customWidth="1"/>
    <col min="24" max="24" width="13.5703125" style="1" customWidth="1"/>
    <col min="25" max="16384" width="9.140625" style="1"/>
  </cols>
  <sheetData>
    <row r="1" spans="1:24" ht="18.75" x14ac:dyDescent="0.3">
      <c r="I1" s="15" t="s">
        <v>62</v>
      </c>
    </row>
    <row r="2" spans="1:24" ht="18.75" x14ac:dyDescent="0.3">
      <c r="I2" s="15" t="s">
        <v>54</v>
      </c>
    </row>
    <row r="3" spans="1:24" ht="18.75" x14ac:dyDescent="0.3">
      <c r="I3" s="15" t="s">
        <v>63</v>
      </c>
    </row>
    <row r="4" spans="1:24" ht="18.75" x14ac:dyDescent="0.3">
      <c r="I4" s="25" t="s">
        <v>75</v>
      </c>
    </row>
    <row r="5" spans="1:24" x14ac:dyDescent="0.2">
      <c r="R5" s="2"/>
    </row>
    <row r="6" spans="1:24" ht="18.75" customHeight="1" x14ac:dyDescent="0.3">
      <c r="A6" s="52" t="s">
        <v>65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r="7" spans="1:24" ht="49.5" customHeight="1" x14ac:dyDescent="0.2">
      <c r="A7" s="53" t="s">
        <v>69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4" ht="10.5" customHeight="1" x14ac:dyDescent="0.3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2"/>
    </row>
    <row r="9" spans="1:24" ht="9" customHeight="1" x14ac:dyDescent="0.2">
      <c r="A9" s="12"/>
      <c r="B9" s="27" t="s">
        <v>1</v>
      </c>
      <c r="C9" s="14"/>
      <c r="D9" s="14"/>
      <c r="E9" s="14"/>
      <c r="F9" s="14"/>
      <c r="G9" s="14"/>
      <c r="H9" s="14"/>
      <c r="I9" s="14"/>
      <c r="J9" s="14"/>
      <c r="K9" s="13"/>
      <c r="L9" s="13"/>
      <c r="M9" s="13"/>
      <c r="N9" s="13"/>
      <c r="O9" s="13"/>
      <c r="P9" s="13"/>
      <c r="Q9" s="13"/>
      <c r="R9" s="13"/>
      <c r="S9" s="13"/>
      <c r="T9" s="13"/>
      <c r="U9" s="2"/>
    </row>
    <row r="10" spans="1:24" ht="26.25" customHeight="1" x14ac:dyDescent="0.2">
      <c r="A10" s="2"/>
      <c r="B10" s="66" t="s">
        <v>53</v>
      </c>
      <c r="C10" s="66"/>
      <c r="D10" s="66"/>
      <c r="E10" s="66"/>
      <c r="F10" s="66"/>
      <c r="G10" s="29" t="s">
        <v>52</v>
      </c>
      <c r="H10" s="54" t="s">
        <v>64</v>
      </c>
      <c r="I10" s="54" t="s">
        <v>51</v>
      </c>
      <c r="J10" s="54" t="s">
        <v>50</v>
      </c>
      <c r="K10" s="54" t="s">
        <v>49</v>
      </c>
      <c r="L10" s="54" t="s">
        <v>48</v>
      </c>
      <c r="M10" s="67" t="s">
        <v>55</v>
      </c>
      <c r="N10" s="67"/>
      <c r="O10" s="31" t="s">
        <v>47</v>
      </c>
      <c r="P10" s="31" t="s">
        <v>46</v>
      </c>
      <c r="Q10" s="68" t="s">
        <v>72</v>
      </c>
      <c r="R10" s="68"/>
      <c r="S10" s="68" t="s">
        <v>56</v>
      </c>
      <c r="T10" s="41"/>
      <c r="U10" s="62" t="s">
        <v>70</v>
      </c>
      <c r="V10" s="63"/>
      <c r="W10" s="64" t="s">
        <v>71</v>
      </c>
      <c r="X10" s="65"/>
    </row>
    <row r="11" spans="1:24" ht="45.75" customHeight="1" x14ac:dyDescent="0.2">
      <c r="A11" s="2"/>
      <c r="B11" s="66"/>
      <c r="C11" s="66"/>
      <c r="D11" s="66"/>
      <c r="E11" s="66"/>
      <c r="F11" s="66"/>
      <c r="G11" s="28"/>
      <c r="H11" s="54"/>
      <c r="I11" s="54"/>
      <c r="J11" s="54"/>
      <c r="K11" s="54"/>
      <c r="L11" s="54"/>
      <c r="M11" s="29" t="s">
        <v>60</v>
      </c>
      <c r="N11" s="29" t="s">
        <v>61</v>
      </c>
      <c r="O11" s="29"/>
      <c r="P11" s="29"/>
      <c r="Q11" s="41" t="s">
        <v>60</v>
      </c>
      <c r="R11" s="41" t="s">
        <v>61</v>
      </c>
      <c r="S11" s="68"/>
      <c r="T11" s="41"/>
      <c r="U11" s="41" t="s">
        <v>60</v>
      </c>
      <c r="V11" s="41" t="s">
        <v>61</v>
      </c>
      <c r="W11" s="41" t="s">
        <v>60</v>
      </c>
      <c r="X11" s="41" t="s">
        <v>61</v>
      </c>
    </row>
    <row r="12" spans="1:24" ht="14.25" customHeight="1" x14ac:dyDescent="0.2">
      <c r="A12" s="30"/>
      <c r="B12" s="61" t="s">
        <v>45</v>
      </c>
      <c r="C12" s="61"/>
      <c r="D12" s="61"/>
      <c r="E12" s="61"/>
      <c r="F12" s="61"/>
      <c r="G12" s="32">
        <v>100</v>
      </c>
      <c r="H12" s="26">
        <v>232</v>
      </c>
      <c r="I12" s="33">
        <v>1</v>
      </c>
      <c r="J12" s="33">
        <v>0</v>
      </c>
      <c r="K12" s="34">
        <v>0</v>
      </c>
      <c r="L12" s="9">
        <v>0</v>
      </c>
      <c r="M12" s="6">
        <v>2461200</v>
      </c>
      <c r="N12" s="6">
        <v>0</v>
      </c>
      <c r="O12" s="6">
        <v>0</v>
      </c>
      <c r="P12" s="6">
        <v>0</v>
      </c>
      <c r="Q12" s="21">
        <f>Q13+Q17+Q24</f>
        <v>0</v>
      </c>
      <c r="R12" s="21">
        <f>R13+R17+R24</f>
        <v>3116400</v>
      </c>
      <c r="S12" s="21">
        <f t="shared" ref="S12:X12" si="0">S13+S17+S24</f>
        <v>2816500</v>
      </c>
      <c r="T12" s="21">
        <f t="shared" si="0"/>
        <v>2816500</v>
      </c>
      <c r="U12" s="21">
        <v>0</v>
      </c>
      <c r="V12" s="21">
        <f t="shared" si="0"/>
        <v>3116400</v>
      </c>
      <c r="W12" s="21">
        <f t="shared" si="0"/>
        <v>0</v>
      </c>
      <c r="X12" s="21">
        <f t="shared" si="0"/>
        <v>3116400</v>
      </c>
    </row>
    <row r="13" spans="1:24" ht="21.75" customHeight="1" x14ac:dyDescent="0.2">
      <c r="A13" s="30"/>
      <c r="B13" s="8"/>
      <c r="C13" s="61" t="s">
        <v>44</v>
      </c>
      <c r="D13" s="61"/>
      <c r="E13" s="61"/>
      <c r="F13" s="61"/>
      <c r="G13" s="32">
        <v>102</v>
      </c>
      <c r="H13" s="26">
        <v>232</v>
      </c>
      <c r="I13" s="33">
        <v>1</v>
      </c>
      <c r="J13" s="33">
        <v>2</v>
      </c>
      <c r="K13" s="34">
        <v>0</v>
      </c>
      <c r="L13" s="9">
        <v>0</v>
      </c>
      <c r="M13" s="6">
        <v>585600</v>
      </c>
      <c r="N13" s="6">
        <v>0</v>
      </c>
      <c r="O13" s="6">
        <v>0</v>
      </c>
      <c r="P13" s="6">
        <v>0</v>
      </c>
      <c r="Q13" s="21">
        <v>0</v>
      </c>
      <c r="R13" s="21">
        <v>764000</v>
      </c>
      <c r="S13" s="21">
        <v>585600</v>
      </c>
      <c r="T13" s="21">
        <v>585600</v>
      </c>
      <c r="U13" s="21">
        <v>0</v>
      </c>
      <c r="V13" s="21">
        <v>764000</v>
      </c>
      <c r="W13" s="21">
        <v>0</v>
      </c>
      <c r="X13" s="21">
        <v>764000</v>
      </c>
    </row>
    <row r="14" spans="1:24" ht="0.75" hidden="1" customHeight="1" x14ac:dyDescent="0.2">
      <c r="A14" s="30"/>
      <c r="B14" s="8"/>
      <c r="C14" s="8"/>
      <c r="D14" s="55" t="s">
        <v>7</v>
      </c>
      <c r="E14" s="55"/>
      <c r="F14" s="55"/>
      <c r="G14" s="32">
        <v>102</v>
      </c>
      <c r="H14" s="26"/>
      <c r="I14" s="35">
        <v>1</v>
      </c>
      <c r="J14" s="35">
        <v>2</v>
      </c>
      <c r="K14" s="36">
        <v>7700000</v>
      </c>
      <c r="L14" s="7">
        <v>0</v>
      </c>
      <c r="M14" s="6">
        <v>585600</v>
      </c>
      <c r="N14" s="6">
        <v>0</v>
      </c>
      <c r="O14" s="6">
        <v>0</v>
      </c>
      <c r="P14" s="6">
        <v>0</v>
      </c>
      <c r="Q14" s="21"/>
      <c r="R14" s="21">
        <v>585600</v>
      </c>
      <c r="S14" s="21">
        <v>0</v>
      </c>
      <c r="T14" s="21"/>
      <c r="U14" s="40" t="s">
        <v>1</v>
      </c>
      <c r="V14" s="39"/>
      <c r="W14" s="39"/>
      <c r="X14" s="39"/>
    </row>
    <row r="15" spans="1:24" ht="0.75" hidden="1" customHeight="1" x14ac:dyDescent="0.2">
      <c r="A15" s="30"/>
      <c r="B15" s="8"/>
      <c r="C15" s="8"/>
      <c r="D15" s="11"/>
      <c r="E15" s="55" t="s">
        <v>43</v>
      </c>
      <c r="F15" s="55"/>
      <c r="G15" s="32">
        <v>102</v>
      </c>
      <c r="H15" s="26"/>
      <c r="I15" s="35">
        <v>1</v>
      </c>
      <c r="J15" s="35">
        <v>2</v>
      </c>
      <c r="K15" s="36" t="s">
        <v>42</v>
      </c>
      <c r="L15" s="7">
        <v>0</v>
      </c>
      <c r="M15" s="6">
        <v>585600</v>
      </c>
      <c r="N15" s="6">
        <v>0</v>
      </c>
      <c r="O15" s="6">
        <v>0</v>
      </c>
      <c r="P15" s="6">
        <v>0</v>
      </c>
      <c r="Q15" s="21"/>
      <c r="R15" s="21">
        <v>585600</v>
      </c>
      <c r="S15" s="21">
        <v>0</v>
      </c>
      <c r="T15" s="21"/>
      <c r="U15" s="40" t="s">
        <v>1</v>
      </c>
      <c r="V15" s="39"/>
      <c r="W15" s="39"/>
      <c r="X15" s="39"/>
    </row>
    <row r="16" spans="1:24" ht="0.75" hidden="1" customHeight="1" x14ac:dyDescent="0.2">
      <c r="A16" s="30"/>
      <c r="B16" s="8"/>
      <c r="C16" s="8"/>
      <c r="D16" s="11"/>
      <c r="E16" s="11"/>
      <c r="F16" s="10" t="s">
        <v>39</v>
      </c>
      <c r="G16" s="32">
        <v>102</v>
      </c>
      <c r="H16" s="26"/>
      <c r="I16" s="35">
        <v>1</v>
      </c>
      <c r="J16" s="35">
        <v>2</v>
      </c>
      <c r="K16" s="36" t="s">
        <v>42</v>
      </c>
      <c r="L16" s="7" t="s">
        <v>38</v>
      </c>
      <c r="M16" s="6">
        <v>585600</v>
      </c>
      <c r="N16" s="6">
        <v>0</v>
      </c>
      <c r="O16" s="6">
        <v>0</v>
      </c>
      <c r="P16" s="6">
        <v>0</v>
      </c>
      <c r="Q16" s="21"/>
      <c r="R16" s="21">
        <v>585600</v>
      </c>
      <c r="S16" s="21">
        <v>0</v>
      </c>
      <c r="T16" s="21"/>
      <c r="U16" s="40" t="s">
        <v>1</v>
      </c>
      <c r="V16" s="39"/>
      <c r="W16" s="39"/>
      <c r="X16" s="39"/>
    </row>
    <row r="17" spans="1:24" ht="32.25" customHeight="1" x14ac:dyDescent="0.2">
      <c r="A17" s="30"/>
      <c r="B17" s="8"/>
      <c r="C17" s="61" t="s">
        <v>41</v>
      </c>
      <c r="D17" s="61"/>
      <c r="E17" s="61"/>
      <c r="F17" s="61"/>
      <c r="G17" s="32">
        <v>104</v>
      </c>
      <c r="H17" s="26">
        <v>232</v>
      </c>
      <c r="I17" s="33">
        <v>1</v>
      </c>
      <c r="J17" s="33">
        <v>4</v>
      </c>
      <c r="K17" s="34">
        <v>0</v>
      </c>
      <c r="L17" s="9">
        <v>0</v>
      </c>
      <c r="M17" s="6">
        <v>1875600</v>
      </c>
      <c r="N17" s="6">
        <v>0</v>
      </c>
      <c r="O17" s="6">
        <v>0</v>
      </c>
      <c r="P17" s="6">
        <v>0</v>
      </c>
      <c r="Q17" s="21">
        <v>0</v>
      </c>
      <c r="R17" s="21">
        <v>2352400</v>
      </c>
      <c r="S17" s="21">
        <v>2230900</v>
      </c>
      <c r="T17" s="21">
        <v>2230900</v>
      </c>
      <c r="U17" s="21">
        <v>0</v>
      </c>
      <c r="V17" s="21">
        <v>2352400</v>
      </c>
      <c r="W17" s="21">
        <v>0</v>
      </c>
      <c r="X17" s="21">
        <v>2352400</v>
      </c>
    </row>
    <row r="18" spans="1:24" ht="21.75" hidden="1" customHeight="1" x14ac:dyDescent="0.2">
      <c r="A18" s="30"/>
      <c r="B18" s="8"/>
      <c r="C18" s="8"/>
      <c r="D18" s="55" t="s">
        <v>7</v>
      </c>
      <c r="E18" s="55"/>
      <c r="F18" s="55"/>
      <c r="G18" s="32">
        <v>104</v>
      </c>
      <c r="H18" s="26"/>
      <c r="I18" s="35">
        <v>1</v>
      </c>
      <c r="J18" s="35">
        <v>4</v>
      </c>
      <c r="K18" s="36">
        <v>7700000</v>
      </c>
      <c r="L18" s="7">
        <v>0</v>
      </c>
      <c r="M18" s="6">
        <v>1875600</v>
      </c>
      <c r="N18" s="6">
        <v>0</v>
      </c>
      <c r="O18" s="6">
        <v>0</v>
      </c>
      <c r="P18" s="6">
        <v>0</v>
      </c>
      <c r="Q18" s="21"/>
      <c r="R18" s="21">
        <v>1875600</v>
      </c>
      <c r="S18" s="21">
        <v>0</v>
      </c>
      <c r="T18" s="21"/>
      <c r="U18" s="40" t="s">
        <v>1</v>
      </c>
      <c r="V18" s="39"/>
      <c r="W18" s="39"/>
      <c r="X18" s="39"/>
    </row>
    <row r="19" spans="1:24" ht="14.25" hidden="1" customHeight="1" x14ac:dyDescent="0.2">
      <c r="A19" s="30"/>
      <c r="B19" s="8"/>
      <c r="C19" s="8"/>
      <c r="D19" s="11"/>
      <c r="E19" s="55" t="s">
        <v>40</v>
      </c>
      <c r="F19" s="55"/>
      <c r="G19" s="32">
        <v>104</v>
      </c>
      <c r="H19" s="26"/>
      <c r="I19" s="35">
        <v>1</v>
      </c>
      <c r="J19" s="35">
        <v>4</v>
      </c>
      <c r="K19" s="36" t="s">
        <v>36</v>
      </c>
      <c r="L19" s="7">
        <v>0</v>
      </c>
      <c r="M19" s="6">
        <v>1875600</v>
      </c>
      <c r="N19" s="6">
        <v>0</v>
      </c>
      <c r="O19" s="6">
        <v>0</v>
      </c>
      <c r="P19" s="6">
        <v>0</v>
      </c>
      <c r="Q19" s="21"/>
      <c r="R19" s="21">
        <v>1875600</v>
      </c>
      <c r="S19" s="21">
        <v>0</v>
      </c>
      <c r="T19" s="21"/>
      <c r="U19" s="40" t="s">
        <v>1</v>
      </c>
      <c r="V19" s="39"/>
      <c r="W19" s="39"/>
      <c r="X19" s="39"/>
    </row>
    <row r="20" spans="1:24" ht="21.75" hidden="1" customHeight="1" x14ac:dyDescent="0.2">
      <c r="A20" s="30"/>
      <c r="B20" s="8"/>
      <c r="C20" s="8"/>
      <c r="D20" s="11"/>
      <c r="E20" s="11"/>
      <c r="F20" s="10" t="s">
        <v>39</v>
      </c>
      <c r="G20" s="32">
        <v>104</v>
      </c>
      <c r="H20" s="26"/>
      <c r="I20" s="35">
        <v>1</v>
      </c>
      <c r="J20" s="35">
        <v>4</v>
      </c>
      <c r="K20" s="36" t="s">
        <v>36</v>
      </c>
      <c r="L20" s="7" t="s">
        <v>38</v>
      </c>
      <c r="M20" s="6">
        <v>1373700</v>
      </c>
      <c r="N20" s="6">
        <v>0</v>
      </c>
      <c r="O20" s="6">
        <v>0</v>
      </c>
      <c r="P20" s="6">
        <v>0</v>
      </c>
      <c r="Q20" s="21"/>
      <c r="R20" s="21">
        <v>1373700</v>
      </c>
      <c r="S20" s="21">
        <v>0</v>
      </c>
      <c r="T20" s="21"/>
      <c r="U20" s="40" t="s">
        <v>1</v>
      </c>
      <c r="V20" s="39"/>
      <c r="W20" s="39"/>
      <c r="X20" s="39"/>
    </row>
    <row r="21" spans="1:24" ht="21.75" hidden="1" customHeight="1" x14ac:dyDescent="0.2">
      <c r="A21" s="30"/>
      <c r="B21" s="8"/>
      <c r="C21" s="8"/>
      <c r="D21" s="11"/>
      <c r="E21" s="11"/>
      <c r="F21" s="10" t="s">
        <v>5</v>
      </c>
      <c r="G21" s="32">
        <v>104</v>
      </c>
      <c r="H21" s="26"/>
      <c r="I21" s="35">
        <v>1</v>
      </c>
      <c r="J21" s="35">
        <v>4</v>
      </c>
      <c r="K21" s="36" t="s">
        <v>36</v>
      </c>
      <c r="L21" s="7" t="s">
        <v>2</v>
      </c>
      <c r="M21" s="6">
        <v>451600</v>
      </c>
      <c r="N21" s="6">
        <v>0</v>
      </c>
      <c r="O21" s="6">
        <v>0</v>
      </c>
      <c r="P21" s="6">
        <v>0</v>
      </c>
      <c r="Q21" s="21"/>
      <c r="R21" s="21">
        <v>451600</v>
      </c>
      <c r="S21" s="21">
        <v>0</v>
      </c>
      <c r="T21" s="21"/>
      <c r="U21" s="40" t="s">
        <v>1</v>
      </c>
      <c r="V21" s="39"/>
      <c r="W21" s="39"/>
      <c r="X21" s="39"/>
    </row>
    <row r="22" spans="1:24" ht="14.25" hidden="1" customHeight="1" x14ac:dyDescent="0.2">
      <c r="A22" s="30"/>
      <c r="B22" s="8"/>
      <c r="C22" s="8"/>
      <c r="D22" s="11"/>
      <c r="E22" s="11"/>
      <c r="F22" s="10" t="s">
        <v>12</v>
      </c>
      <c r="G22" s="32">
        <v>104</v>
      </c>
      <c r="H22" s="26"/>
      <c r="I22" s="35">
        <v>1</v>
      </c>
      <c r="J22" s="35">
        <v>4</v>
      </c>
      <c r="K22" s="36" t="s">
        <v>36</v>
      </c>
      <c r="L22" s="7" t="s">
        <v>10</v>
      </c>
      <c r="M22" s="6">
        <v>37000</v>
      </c>
      <c r="N22" s="6">
        <v>0</v>
      </c>
      <c r="O22" s="6">
        <v>0</v>
      </c>
      <c r="P22" s="6">
        <v>0</v>
      </c>
      <c r="Q22" s="21"/>
      <c r="R22" s="21">
        <v>37000</v>
      </c>
      <c r="S22" s="21">
        <v>0</v>
      </c>
      <c r="T22" s="21"/>
      <c r="U22" s="40" t="s">
        <v>1</v>
      </c>
      <c r="V22" s="39"/>
      <c r="W22" s="39"/>
      <c r="X22" s="39"/>
    </row>
    <row r="23" spans="1:24" ht="14.25" hidden="1" customHeight="1" x14ac:dyDescent="0.2">
      <c r="A23" s="30"/>
      <c r="B23" s="8"/>
      <c r="C23" s="8"/>
      <c r="D23" s="11"/>
      <c r="E23" s="11"/>
      <c r="F23" s="10" t="s">
        <v>37</v>
      </c>
      <c r="G23" s="32">
        <v>104</v>
      </c>
      <c r="H23" s="26"/>
      <c r="I23" s="35">
        <v>1</v>
      </c>
      <c r="J23" s="35">
        <v>4</v>
      </c>
      <c r="K23" s="36" t="s">
        <v>36</v>
      </c>
      <c r="L23" s="7" t="s">
        <v>35</v>
      </c>
      <c r="M23" s="6">
        <v>13300</v>
      </c>
      <c r="N23" s="6">
        <v>0</v>
      </c>
      <c r="O23" s="6">
        <v>0</v>
      </c>
      <c r="P23" s="6">
        <v>0</v>
      </c>
      <c r="Q23" s="21"/>
      <c r="R23" s="21">
        <v>13300</v>
      </c>
      <c r="S23" s="21">
        <v>0</v>
      </c>
      <c r="T23" s="21"/>
      <c r="U23" s="40" t="s">
        <v>1</v>
      </c>
      <c r="V23" s="39"/>
      <c r="W23" s="39"/>
      <c r="X23" s="39"/>
    </row>
    <row r="24" spans="1:24" ht="14.25" customHeight="1" x14ac:dyDescent="0.2">
      <c r="A24" s="30"/>
      <c r="B24" s="8"/>
      <c r="C24" s="61" t="s">
        <v>34</v>
      </c>
      <c r="D24" s="61"/>
      <c r="E24" s="61"/>
      <c r="F24" s="61"/>
      <c r="G24" s="32">
        <v>111</v>
      </c>
      <c r="H24" s="26">
        <v>232</v>
      </c>
      <c r="I24" s="33">
        <v>1</v>
      </c>
      <c r="J24" s="33">
        <v>11</v>
      </c>
      <c r="K24" s="34">
        <v>0</v>
      </c>
      <c r="L24" s="9">
        <v>0</v>
      </c>
      <c r="M24" s="6">
        <v>0</v>
      </c>
      <c r="N24" s="6">
        <v>0</v>
      </c>
      <c r="O24" s="6">
        <v>0</v>
      </c>
      <c r="P24" s="6">
        <v>0</v>
      </c>
      <c r="Q24" s="21">
        <f>R24-0</f>
        <v>0</v>
      </c>
      <c r="R24" s="21">
        <v>0</v>
      </c>
      <c r="S24" s="21">
        <v>0</v>
      </c>
      <c r="T24" s="21"/>
      <c r="U24" s="40" t="s">
        <v>1</v>
      </c>
      <c r="V24" s="39"/>
      <c r="W24" s="39"/>
      <c r="X24" s="39"/>
    </row>
    <row r="25" spans="1:24" ht="21.75" hidden="1" customHeight="1" x14ac:dyDescent="0.2">
      <c r="A25" s="30"/>
      <c r="B25" s="8"/>
      <c r="C25" s="8"/>
      <c r="D25" s="55" t="s">
        <v>7</v>
      </c>
      <c r="E25" s="55"/>
      <c r="F25" s="55"/>
      <c r="G25" s="32">
        <v>111</v>
      </c>
      <c r="H25" s="26"/>
      <c r="I25" s="35">
        <v>1</v>
      </c>
      <c r="J25" s="35">
        <v>11</v>
      </c>
      <c r="K25" s="36">
        <v>7700000</v>
      </c>
      <c r="L25" s="7">
        <v>0</v>
      </c>
      <c r="M25" s="6">
        <v>0</v>
      </c>
      <c r="N25" s="6">
        <v>0</v>
      </c>
      <c r="O25" s="6">
        <v>0</v>
      </c>
      <c r="P25" s="6">
        <v>0</v>
      </c>
      <c r="Q25" s="21"/>
      <c r="R25" s="21">
        <v>0</v>
      </c>
      <c r="S25" s="21">
        <v>0</v>
      </c>
      <c r="T25" s="21"/>
      <c r="U25" s="40" t="s">
        <v>1</v>
      </c>
      <c r="V25" s="39"/>
      <c r="W25" s="39"/>
      <c r="X25" s="39"/>
    </row>
    <row r="26" spans="1:24" ht="21.75" hidden="1" customHeight="1" x14ac:dyDescent="0.2">
      <c r="A26" s="30"/>
      <c r="B26" s="8"/>
      <c r="C26" s="8"/>
      <c r="D26" s="11"/>
      <c r="E26" s="55" t="s">
        <v>33</v>
      </c>
      <c r="F26" s="55"/>
      <c r="G26" s="32">
        <v>111</v>
      </c>
      <c r="H26" s="26"/>
      <c r="I26" s="35">
        <v>1</v>
      </c>
      <c r="J26" s="35">
        <v>11</v>
      </c>
      <c r="K26" s="36" t="s">
        <v>31</v>
      </c>
      <c r="L26" s="7">
        <v>0</v>
      </c>
      <c r="M26" s="6">
        <v>0</v>
      </c>
      <c r="N26" s="6">
        <v>0</v>
      </c>
      <c r="O26" s="6">
        <v>0</v>
      </c>
      <c r="P26" s="6">
        <v>0</v>
      </c>
      <c r="Q26" s="21"/>
      <c r="R26" s="21">
        <v>0</v>
      </c>
      <c r="S26" s="21">
        <v>0</v>
      </c>
      <c r="T26" s="21"/>
      <c r="U26" s="40" t="s">
        <v>1</v>
      </c>
      <c r="V26" s="39"/>
      <c r="W26" s="39"/>
      <c r="X26" s="39"/>
    </row>
    <row r="27" spans="1:24" ht="14.25" hidden="1" customHeight="1" x14ac:dyDescent="0.2">
      <c r="A27" s="30"/>
      <c r="B27" s="8"/>
      <c r="C27" s="8"/>
      <c r="D27" s="11"/>
      <c r="E27" s="11"/>
      <c r="F27" s="10" t="s">
        <v>32</v>
      </c>
      <c r="G27" s="32">
        <v>111</v>
      </c>
      <c r="H27" s="26"/>
      <c r="I27" s="35">
        <v>1</v>
      </c>
      <c r="J27" s="35">
        <v>11</v>
      </c>
      <c r="K27" s="36" t="s">
        <v>31</v>
      </c>
      <c r="L27" s="7" t="s">
        <v>30</v>
      </c>
      <c r="M27" s="6">
        <v>0</v>
      </c>
      <c r="N27" s="6">
        <v>0</v>
      </c>
      <c r="O27" s="6">
        <v>0</v>
      </c>
      <c r="P27" s="6">
        <v>0</v>
      </c>
      <c r="Q27" s="21"/>
      <c r="R27" s="21">
        <v>0</v>
      </c>
      <c r="S27" s="21">
        <v>0</v>
      </c>
      <c r="T27" s="21"/>
      <c r="U27" s="40" t="s">
        <v>1</v>
      </c>
      <c r="V27" s="39"/>
      <c r="W27" s="39"/>
      <c r="X27" s="39"/>
    </row>
    <row r="28" spans="1:24" s="22" customFormat="1" ht="14.25" customHeight="1" x14ac:dyDescent="0.2">
      <c r="A28" s="16"/>
      <c r="B28" s="56" t="s">
        <v>57</v>
      </c>
      <c r="C28" s="56"/>
      <c r="D28" s="56"/>
      <c r="E28" s="56"/>
      <c r="F28" s="56"/>
      <c r="G28" s="17">
        <v>100</v>
      </c>
      <c r="H28" s="26">
        <v>232</v>
      </c>
      <c r="I28" s="18">
        <v>2</v>
      </c>
      <c r="J28" s="18">
        <v>0</v>
      </c>
      <c r="K28" s="19">
        <v>0</v>
      </c>
      <c r="L28" s="20">
        <v>0</v>
      </c>
      <c r="M28" s="21">
        <f>M29</f>
        <v>-59800</v>
      </c>
      <c r="N28" s="21">
        <f>N29</f>
        <v>0</v>
      </c>
      <c r="O28" s="21">
        <f t="shared" ref="O28:X28" si="1">O29</f>
        <v>0</v>
      </c>
      <c r="P28" s="21">
        <f t="shared" si="1"/>
        <v>0</v>
      </c>
      <c r="Q28" s="21">
        <f t="shared" si="1"/>
        <v>0</v>
      </c>
      <c r="R28" s="21">
        <f t="shared" si="1"/>
        <v>169040</v>
      </c>
      <c r="S28" s="21">
        <f t="shared" si="1"/>
        <v>190500</v>
      </c>
      <c r="T28" s="21">
        <f t="shared" si="1"/>
        <v>190500</v>
      </c>
      <c r="U28" s="21">
        <f t="shared" si="1"/>
        <v>0</v>
      </c>
      <c r="V28" s="21">
        <f t="shared" si="1"/>
        <v>169040</v>
      </c>
      <c r="W28" s="21">
        <f t="shared" si="1"/>
        <v>0</v>
      </c>
      <c r="X28" s="21">
        <f t="shared" si="1"/>
        <v>169040</v>
      </c>
    </row>
    <row r="29" spans="1:24" s="22" customFormat="1" ht="21.75" customHeight="1" x14ac:dyDescent="0.2">
      <c r="A29" s="16"/>
      <c r="B29" s="24"/>
      <c r="C29" s="56" t="s">
        <v>58</v>
      </c>
      <c r="D29" s="56"/>
      <c r="E29" s="56"/>
      <c r="F29" s="56"/>
      <c r="G29" s="17">
        <v>102</v>
      </c>
      <c r="H29" s="26">
        <v>232</v>
      </c>
      <c r="I29" s="18">
        <v>2</v>
      </c>
      <c r="J29" s="18">
        <v>3</v>
      </c>
      <c r="K29" s="19">
        <v>0</v>
      </c>
      <c r="L29" s="20">
        <v>0</v>
      </c>
      <c r="M29" s="21">
        <v>-59800</v>
      </c>
      <c r="N29" s="21">
        <v>0</v>
      </c>
      <c r="O29" s="21">
        <v>0</v>
      </c>
      <c r="P29" s="21"/>
      <c r="Q29" s="21">
        <v>0</v>
      </c>
      <c r="R29" s="21">
        <v>169040</v>
      </c>
      <c r="S29" s="21">
        <v>190500</v>
      </c>
      <c r="T29" s="21">
        <v>190500</v>
      </c>
      <c r="U29" s="21">
        <v>0</v>
      </c>
      <c r="V29" s="21">
        <v>169040</v>
      </c>
      <c r="W29" s="21">
        <v>0</v>
      </c>
      <c r="X29" s="21">
        <v>169040</v>
      </c>
    </row>
    <row r="30" spans="1:24" ht="21.75" customHeight="1" x14ac:dyDescent="0.2">
      <c r="A30" s="30"/>
      <c r="B30" s="61" t="s">
        <v>29</v>
      </c>
      <c r="C30" s="61"/>
      <c r="D30" s="61"/>
      <c r="E30" s="61"/>
      <c r="F30" s="61"/>
      <c r="G30" s="32">
        <v>300</v>
      </c>
      <c r="H30" s="26">
        <v>232</v>
      </c>
      <c r="I30" s="33">
        <v>3</v>
      </c>
      <c r="J30" s="33">
        <v>0</v>
      </c>
      <c r="K30" s="34">
        <v>0</v>
      </c>
      <c r="L30" s="9">
        <v>0</v>
      </c>
      <c r="M30" s="6">
        <v>127700</v>
      </c>
      <c r="N30" s="6">
        <v>0</v>
      </c>
      <c r="O30" s="6">
        <v>0</v>
      </c>
      <c r="P30" s="6">
        <v>0</v>
      </c>
      <c r="Q30" s="21">
        <f>Q31+Q32</f>
        <v>0</v>
      </c>
      <c r="R30" s="21">
        <f>R31+R32+R37</f>
        <v>131200</v>
      </c>
      <c r="S30" s="21">
        <f t="shared" ref="S30:X30" si="2">S31+S32+S37</f>
        <v>131200</v>
      </c>
      <c r="T30" s="21">
        <f t="shared" si="2"/>
        <v>131200</v>
      </c>
      <c r="U30" s="21">
        <f t="shared" si="2"/>
        <v>0</v>
      </c>
      <c r="V30" s="21">
        <f t="shared" si="2"/>
        <v>131200</v>
      </c>
      <c r="W30" s="21">
        <f t="shared" si="2"/>
        <v>0</v>
      </c>
      <c r="X30" s="21">
        <f t="shared" si="2"/>
        <v>131200</v>
      </c>
    </row>
    <row r="31" spans="1:24" s="22" customFormat="1" ht="14.25" customHeight="1" x14ac:dyDescent="0.2">
      <c r="A31" s="16"/>
      <c r="B31" s="24"/>
      <c r="C31" s="56" t="s">
        <v>59</v>
      </c>
      <c r="D31" s="56"/>
      <c r="E31" s="56"/>
      <c r="F31" s="56"/>
      <c r="G31" s="17">
        <v>310</v>
      </c>
      <c r="H31" s="26">
        <v>232</v>
      </c>
      <c r="I31" s="18">
        <v>3</v>
      </c>
      <c r="J31" s="18">
        <v>4</v>
      </c>
      <c r="K31" s="19">
        <v>0</v>
      </c>
      <c r="L31" s="20">
        <v>0</v>
      </c>
      <c r="M31" s="21">
        <v>-4000</v>
      </c>
      <c r="N31" s="21">
        <v>0</v>
      </c>
      <c r="O31" s="21">
        <v>0</v>
      </c>
      <c r="P31" s="21"/>
      <c r="Q31" s="21">
        <v>0</v>
      </c>
      <c r="R31" s="21">
        <v>14200</v>
      </c>
      <c r="S31" s="21">
        <v>14200</v>
      </c>
      <c r="T31" s="21">
        <v>14200</v>
      </c>
      <c r="U31" s="21">
        <v>0</v>
      </c>
      <c r="V31" s="21">
        <v>14200</v>
      </c>
      <c r="W31" s="21">
        <v>0</v>
      </c>
      <c r="X31" s="21">
        <v>14200</v>
      </c>
    </row>
    <row r="32" spans="1:24" ht="14.25" customHeight="1" x14ac:dyDescent="0.2">
      <c r="A32" s="30"/>
      <c r="B32" s="8"/>
      <c r="C32" s="61" t="s">
        <v>28</v>
      </c>
      <c r="D32" s="61"/>
      <c r="E32" s="61"/>
      <c r="F32" s="61"/>
      <c r="G32" s="32">
        <v>310</v>
      </c>
      <c r="H32" s="26">
        <v>232</v>
      </c>
      <c r="I32" s="33">
        <v>3</v>
      </c>
      <c r="J32" s="33">
        <v>10</v>
      </c>
      <c r="K32" s="34">
        <v>0</v>
      </c>
      <c r="L32" s="9">
        <v>0</v>
      </c>
      <c r="M32" s="6">
        <v>127700</v>
      </c>
      <c r="N32" s="6">
        <v>0</v>
      </c>
      <c r="O32" s="6">
        <v>0</v>
      </c>
      <c r="P32" s="6">
        <v>0</v>
      </c>
      <c r="Q32" s="21">
        <v>0</v>
      </c>
      <c r="R32" s="21">
        <v>87000</v>
      </c>
      <c r="S32" s="21">
        <v>87000</v>
      </c>
      <c r="T32" s="21">
        <v>87000</v>
      </c>
      <c r="U32" s="21">
        <v>0</v>
      </c>
      <c r="V32" s="21">
        <v>87000</v>
      </c>
      <c r="W32" s="21">
        <v>0</v>
      </c>
      <c r="X32" s="21">
        <v>87000</v>
      </c>
    </row>
    <row r="33" spans="1:24" ht="21.75" hidden="1" customHeight="1" x14ac:dyDescent="0.2">
      <c r="A33" s="30"/>
      <c r="B33" s="8"/>
      <c r="C33" s="8"/>
      <c r="D33" s="55" t="s">
        <v>7</v>
      </c>
      <c r="E33" s="55"/>
      <c r="F33" s="55"/>
      <c r="G33" s="32">
        <v>310</v>
      </c>
      <c r="H33" s="26">
        <v>232</v>
      </c>
      <c r="I33" s="35">
        <v>3</v>
      </c>
      <c r="J33" s="35">
        <v>10</v>
      </c>
      <c r="K33" s="36">
        <v>7700000</v>
      </c>
      <c r="L33" s="7">
        <v>0</v>
      </c>
      <c r="M33" s="6">
        <v>127700</v>
      </c>
      <c r="N33" s="6">
        <v>0</v>
      </c>
      <c r="O33" s="6">
        <v>0</v>
      </c>
      <c r="P33" s="6">
        <v>0</v>
      </c>
      <c r="Q33" s="21"/>
      <c r="R33" s="21">
        <v>127700</v>
      </c>
      <c r="S33" s="21">
        <v>0</v>
      </c>
      <c r="T33" s="21"/>
      <c r="U33" s="40" t="s">
        <v>1</v>
      </c>
      <c r="V33" s="39"/>
      <c r="W33" s="39"/>
      <c r="X33" s="39"/>
    </row>
    <row r="34" spans="1:24" ht="21.75" hidden="1" customHeight="1" x14ac:dyDescent="0.2">
      <c r="A34" s="30"/>
      <c r="B34" s="8"/>
      <c r="C34" s="8"/>
      <c r="D34" s="11"/>
      <c r="E34" s="55" t="s">
        <v>27</v>
      </c>
      <c r="F34" s="55"/>
      <c r="G34" s="32">
        <v>310</v>
      </c>
      <c r="H34" s="26">
        <v>232</v>
      </c>
      <c r="I34" s="35">
        <v>3</v>
      </c>
      <c r="J34" s="35">
        <v>10</v>
      </c>
      <c r="K34" s="36" t="s">
        <v>24</v>
      </c>
      <c r="L34" s="7">
        <v>0</v>
      </c>
      <c r="M34" s="6">
        <v>127700</v>
      </c>
      <c r="N34" s="6">
        <v>0</v>
      </c>
      <c r="O34" s="6">
        <v>0</v>
      </c>
      <c r="P34" s="6">
        <v>0</v>
      </c>
      <c r="Q34" s="21"/>
      <c r="R34" s="21">
        <v>127700</v>
      </c>
      <c r="S34" s="21">
        <v>0</v>
      </c>
      <c r="T34" s="21"/>
      <c r="U34" s="40" t="s">
        <v>1</v>
      </c>
      <c r="V34" s="39"/>
      <c r="W34" s="39"/>
      <c r="X34" s="39"/>
    </row>
    <row r="35" spans="1:24" ht="21.75" hidden="1" customHeight="1" x14ac:dyDescent="0.2">
      <c r="A35" s="30"/>
      <c r="B35" s="8"/>
      <c r="C35" s="8"/>
      <c r="D35" s="11"/>
      <c r="E35" s="11"/>
      <c r="F35" s="10" t="s">
        <v>26</v>
      </c>
      <c r="G35" s="32">
        <v>310</v>
      </c>
      <c r="H35" s="26">
        <v>232</v>
      </c>
      <c r="I35" s="35">
        <v>3</v>
      </c>
      <c r="J35" s="35">
        <v>10</v>
      </c>
      <c r="K35" s="36" t="s">
        <v>24</v>
      </c>
      <c r="L35" s="7" t="s">
        <v>25</v>
      </c>
      <c r="M35" s="6">
        <v>17000</v>
      </c>
      <c r="N35" s="6">
        <v>0</v>
      </c>
      <c r="O35" s="6">
        <v>0</v>
      </c>
      <c r="P35" s="6">
        <v>0</v>
      </c>
      <c r="Q35" s="21"/>
      <c r="R35" s="21">
        <v>17000</v>
      </c>
      <c r="S35" s="21">
        <v>0</v>
      </c>
      <c r="T35" s="21"/>
      <c r="U35" s="40" t="s">
        <v>1</v>
      </c>
      <c r="V35" s="39"/>
      <c r="W35" s="39"/>
      <c r="X35" s="39"/>
    </row>
    <row r="36" spans="1:24" ht="21.75" hidden="1" customHeight="1" x14ac:dyDescent="0.2">
      <c r="A36" s="30"/>
      <c r="B36" s="8"/>
      <c r="C36" s="8"/>
      <c r="D36" s="11"/>
      <c r="E36" s="11"/>
      <c r="F36" s="10" t="s">
        <v>5</v>
      </c>
      <c r="G36" s="32">
        <v>310</v>
      </c>
      <c r="H36" s="26">
        <v>232</v>
      </c>
      <c r="I36" s="35">
        <v>3</v>
      </c>
      <c r="J36" s="35">
        <v>10</v>
      </c>
      <c r="K36" s="36" t="s">
        <v>24</v>
      </c>
      <c r="L36" s="7" t="s">
        <v>2</v>
      </c>
      <c r="M36" s="6">
        <v>110700</v>
      </c>
      <c r="N36" s="6">
        <v>0</v>
      </c>
      <c r="O36" s="6">
        <v>0</v>
      </c>
      <c r="P36" s="6">
        <v>0</v>
      </c>
      <c r="Q36" s="21"/>
      <c r="R36" s="21">
        <v>110700</v>
      </c>
      <c r="S36" s="21">
        <v>0</v>
      </c>
      <c r="T36" s="21"/>
      <c r="U36" s="40" t="s">
        <v>1</v>
      </c>
      <c r="V36" s="39"/>
      <c r="W36" s="39"/>
      <c r="X36" s="39"/>
    </row>
    <row r="37" spans="1:24" ht="21.75" customHeight="1" x14ac:dyDescent="0.2">
      <c r="A37" s="30"/>
      <c r="B37" s="8"/>
      <c r="C37" s="57" t="s">
        <v>76</v>
      </c>
      <c r="D37" s="50"/>
      <c r="E37" s="50"/>
      <c r="F37" s="51"/>
      <c r="G37" s="46"/>
      <c r="H37" s="38">
        <v>232</v>
      </c>
      <c r="I37" s="33">
        <v>3</v>
      </c>
      <c r="J37" s="33">
        <v>14</v>
      </c>
      <c r="K37" s="34"/>
      <c r="L37" s="9"/>
      <c r="M37" s="47"/>
      <c r="N37" s="47"/>
      <c r="O37" s="47"/>
      <c r="P37" s="47"/>
      <c r="Q37" s="48">
        <v>0</v>
      </c>
      <c r="R37" s="48">
        <v>30000</v>
      </c>
      <c r="S37" s="48">
        <v>30000</v>
      </c>
      <c r="T37" s="48">
        <v>30000</v>
      </c>
      <c r="U37" s="48">
        <v>0</v>
      </c>
      <c r="V37" s="48">
        <v>30000</v>
      </c>
      <c r="W37" s="48">
        <v>0</v>
      </c>
      <c r="X37" s="48">
        <v>30000</v>
      </c>
    </row>
    <row r="38" spans="1:24" ht="14.25" customHeight="1" x14ac:dyDescent="0.2">
      <c r="A38" s="30"/>
      <c r="B38" s="61" t="s">
        <v>23</v>
      </c>
      <c r="C38" s="61"/>
      <c r="D38" s="61"/>
      <c r="E38" s="61"/>
      <c r="F38" s="61"/>
      <c r="G38" s="32">
        <v>400</v>
      </c>
      <c r="H38" s="26">
        <v>232</v>
      </c>
      <c r="I38" s="33">
        <v>4</v>
      </c>
      <c r="J38" s="33">
        <v>0</v>
      </c>
      <c r="K38" s="34">
        <v>0</v>
      </c>
      <c r="L38" s="9">
        <v>0</v>
      </c>
      <c r="M38" s="6">
        <v>1311000</v>
      </c>
      <c r="N38" s="6">
        <v>0</v>
      </c>
      <c r="O38" s="6">
        <v>0</v>
      </c>
      <c r="P38" s="6">
        <v>0</v>
      </c>
      <c r="Q38" s="21">
        <f>Q40+Q39</f>
        <v>0</v>
      </c>
      <c r="R38" s="21">
        <f>R39+R40</f>
        <v>1047000</v>
      </c>
      <c r="S38" s="21">
        <f t="shared" ref="S38:X38" si="3">S39+S40</f>
        <v>1212000</v>
      </c>
      <c r="T38" s="21">
        <f t="shared" si="3"/>
        <v>1212000</v>
      </c>
      <c r="U38" s="21">
        <v>0</v>
      </c>
      <c r="V38" s="21">
        <f t="shared" si="3"/>
        <v>1030000</v>
      </c>
      <c r="W38" s="21">
        <f t="shared" si="3"/>
        <v>0</v>
      </c>
      <c r="X38" s="21">
        <f t="shared" si="3"/>
        <v>1158000</v>
      </c>
    </row>
    <row r="39" spans="1:24" ht="14.25" customHeight="1" x14ac:dyDescent="0.2">
      <c r="A39" s="30"/>
      <c r="B39" s="8"/>
      <c r="C39" s="57" t="s">
        <v>66</v>
      </c>
      <c r="D39" s="50"/>
      <c r="E39" s="50"/>
      <c r="F39" s="51"/>
      <c r="G39" s="32"/>
      <c r="H39" s="26">
        <v>232</v>
      </c>
      <c r="I39" s="33">
        <v>4</v>
      </c>
      <c r="J39" s="33">
        <v>12</v>
      </c>
      <c r="K39" s="34"/>
      <c r="L39" s="9"/>
      <c r="M39" s="6"/>
      <c r="N39" s="6"/>
      <c r="O39" s="6"/>
      <c r="P39" s="6"/>
      <c r="Q39" s="21">
        <v>0</v>
      </c>
      <c r="R39" s="21">
        <v>0</v>
      </c>
      <c r="S39" s="21"/>
      <c r="T39" s="21"/>
      <c r="U39" s="40"/>
      <c r="V39" s="39"/>
      <c r="W39" s="39"/>
      <c r="X39" s="39"/>
    </row>
    <row r="40" spans="1:24" ht="14.25" customHeight="1" x14ac:dyDescent="0.2">
      <c r="A40" s="30"/>
      <c r="B40" s="8"/>
      <c r="C40" s="61" t="s">
        <v>22</v>
      </c>
      <c r="D40" s="61"/>
      <c r="E40" s="61"/>
      <c r="F40" s="61"/>
      <c r="G40" s="32">
        <v>409</v>
      </c>
      <c r="H40" s="26">
        <v>232</v>
      </c>
      <c r="I40" s="33">
        <v>4</v>
      </c>
      <c r="J40" s="33">
        <v>9</v>
      </c>
      <c r="K40" s="34">
        <v>0</v>
      </c>
      <c r="L40" s="9">
        <v>0</v>
      </c>
      <c r="M40" s="6">
        <v>1311000</v>
      </c>
      <c r="N40" s="6">
        <v>0</v>
      </c>
      <c r="O40" s="6">
        <v>0</v>
      </c>
      <c r="P40" s="6">
        <v>0</v>
      </c>
      <c r="Q40" s="21">
        <v>0</v>
      </c>
      <c r="R40" s="21">
        <v>1047000</v>
      </c>
      <c r="S40" s="21">
        <v>1212000</v>
      </c>
      <c r="T40" s="21">
        <v>1212000</v>
      </c>
      <c r="U40" s="21">
        <v>0</v>
      </c>
      <c r="V40" s="21">
        <v>1030000</v>
      </c>
      <c r="W40" s="21">
        <v>0</v>
      </c>
      <c r="X40" s="21">
        <v>1158000</v>
      </c>
    </row>
    <row r="41" spans="1:24" ht="21.75" hidden="1" customHeight="1" x14ac:dyDescent="0.2">
      <c r="A41" s="30"/>
      <c r="B41" s="8"/>
      <c r="C41" s="8"/>
      <c r="D41" s="55" t="s">
        <v>7</v>
      </c>
      <c r="E41" s="55"/>
      <c r="F41" s="55"/>
      <c r="G41" s="32">
        <v>409</v>
      </c>
      <c r="H41" s="26">
        <v>232</v>
      </c>
      <c r="I41" s="35">
        <v>4</v>
      </c>
      <c r="J41" s="35">
        <v>9</v>
      </c>
      <c r="K41" s="36">
        <v>7700000</v>
      </c>
      <c r="L41" s="7">
        <v>0</v>
      </c>
      <c r="M41" s="6">
        <v>1311000</v>
      </c>
      <c r="N41" s="6">
        <v>0</v>
      </c>
      <c r="O41" s="6">
        <v>0</v>
      </c>
      <c r="P41" s="6">
        <v>0</v>
      </c>
      <c r="Q41" s="21"/>
      <c r="R41" s="21">
        <v>1311000</v>
      </c>
      <c r="S41" s="21">
        <v>0</v>
      </c>
      <c r="T41" s="21"/>
      <c r="U41" s="40" t="s">
        <v>1</v>
      </c>
      <c r="V41" s="39"/>
      <c r="W41" s="39"/>
      <c r="X41" s="39"/>
    </row>
    <row r="42" spans="1:24" ht="21.75" hidden="1" customHeight="1" x14ac:dyDescent="0.2">
      <c r="A42" s="30"/>
      <c r="B42" s="8"/>
      <c r="C42" s="8"/>
      <c r="D42" s="11"/>
      <c r="E42" s="55" t="s">
        <v>21</v>
      </c>
      <c r="F42" s="55"/>
      <c r="G42" s="32">
        <v>409</v>
      </c>
      <c r="H42" s="26">
        <v>232</v>
      </c>
      <c r="I42" s="35">
        <v>4</v>
      </c>
      <c r="J42" s="35">
        <v>9</v>
      </c>
      <c r="K42" s="36" t="s">
        <v>20</v>
      </c>
      <c r="L42" s="7">
        <v>0</v>
      </c>
      <c r="M42" s="6">
        <v>1311000</v>
      </c>
      <c r="N42" s="6">
        <v>0</v>
      </c>
      <c r="O42" s="6">
        <v>0</v>
      </c>
      <c r="P42" s="6">
        <v>0</v>
      </c>
      <c r="Q42" s="21"/>
      <c r="R42" s="21">
        <v>1311000</v>
      </c>
      <c r="S42" s="21">
        <v>0</v>
      </c>
      <c r="T42" s="21"/>
      <c r="U42" s="40" t="s">
        <v>1</v>
      </c>
      <c r="V42" s="39"/>
      <c r="W42" s="39"/>
      <c r="X42" s="39"/>
    </row>
    <row r="43" spans="1:24" ht="21.75" hidden="1" customHeight="1" x14ac:dyDescent="0.2">
      <c r="A43" s="30"/>
      <c r="B43" s="8"/>
      <c r="C43" s="8"/>
      <c r="D43" s="11"/>
      <c r="E43" s="11"/>
      <c r="F43" s="10" t="s">
        <v>5</v>
      </c>
      <c r="G43" s="32">
        <v>409</v>
      </c>
      <c r="H43" s="26">
        <v>232</v>
      </c>
      <c r="I43" s="35">
        <v>4</v>
      </c>
      <c r="J43" s="35">
        <v>9</v>
      </c>
      <c r="K43" s="36" t="s">
        <v>20</v>
      </c>
      <c r="L43" s="7" t="s">
        <v>2</v>
      </c>
      <c r="M43" s="6">
        <v>1311000</v>
      </c>
      <c r="N43" s="6">
        <v>0</v>
      </c>
      <c r="O43" s="6">
        <v>0</v>
      </c>
      <c r="P43" s="6">
        <v>0</v>
      </c>
      <c r="Q43" s="21"/>
      <c r="R43" s="21">
        <v>1311000</v>
      </c>
      <c r="S43" s="21">
        <v>0</v>
      </c>
      <c r="T43" s="21"/>
      <c r="U43" s="40" t="s">
        <v>1</v>
      </c>
      <c r="V43" s="39"/>
      <c r="W43" s="39"/>
      <c r="X43" s="39"/>
    </row>
    <row r="44" spans="1:24" ht="14.25" customHeight="1" x14ac:dyDescent="0.2">
      <c r="A44" s="30"/>
      <c r="B44" s="61" t="s">
        <v>19</v>
      </c>
      <c r="C44" s="61"/>
      <c r="D44" s="61"/>
      <c r="E44" s="61"/>
      <c r="F44" s="61"/>
      <c r="G44" s="32">
        <v>500</v>
      </c>
      <c r="H44" s="26">
        <v>232</v>
      </c>
      <c r="I44" s="33">
        <v>5</v>
      </c>
      <c r="J44" s="33">
        <v>0</v>
      </c>
      <c r="K44" s="34">
        <v>0</v>
      </c>
      <c r="L44" s="9">
        <v>0</v>
      </c>
      <c r="M44" s="6">
        <v>2021200</v>
      </c>
      <c r="N44" s="6">
        <v>0</v>
      </c>
      <c r="O44" s="6">
        <v>0</v>
      </c>
      <c r="P44" s="6">
        <v>0</v>
      </c>
      <c r="Q44" s="21">
        <f>Q47+Q45+Q46</f>
        <v>0</v>
      </c>
      <c r="R44" s="21">
        <f>R45+R47</f>
        <v>2407400</v>
      </c>
      <c r="S44" s="21">
        <f t="shared" ref="S44:X44" si="4">S45+S47</f>
        <v>3364400</v>
      </c>
      <c r="T44" s="21">
        <f t="shared" si="4"/>
        <v>3364400</v>
      </c>
      <c r="U44" s="21">
        <v>0</v>
      </c>
      <c r="V44" s="21">
        <f t="shared" si="4"/>
        <v>3418200</v>
      </c>
      <c r="W44" s="21">
        <v>0</v>
      </c>
      <c r="X44" s="21">
        <f t="shared" si="4"/>
        <v>3597100</v>
      </c>
    </row>
    <row r="45" spans="1:24" ht="14.25" customHeight="1" x14ac:dyDescent="0.2">
      <c r="A45" s="30"/>
      <c r="B45" s="8"/>
      <c r="C45" s="58" t="s">
        <v>68</v>
      </c>
      <c r="D45" s="59"/>
      <c r="E45" s="59"/>
      <c r="F45" s="60"/>
      <c r="G45" s="32"/>
      <c r="H45" s="26">
        <v>232</v>
      </c>
      <c r="I45" s="33">
        <v>5</v>
      </c>
      <c r="J45" s="33">
        <v>1</v>
      </c>
      <c r="K45" s="34"/>
      <c r="L45" s="9"/>
      <c r="M45" s="6"/>
      <c r="N45" s="6"/>
      <c r="O45" s="6"/>
      <c r="P45" s="6"/>
      <c r="Q45" s="21">
        <v>0</v>
      </c>
      <c r="R45" s="21">
        <v>36000</v>
      </c>
      <c r="S45" s="21">
        <v>36000</v>
      </c>
      <c r="T45" s="21">
        <v>36000</v>
      </c>
      <c r="U45" s="21">
        <v>0</v>
      </c>
      <c r="V45" s="21">
        <v>36000</v>
      </c>
      <c r="W45" s="21">
        <v>0</v>
      </c>
      <c r="X45" s="21">
        <v>36000</v>
      </c>
    </row>
    <row r="46" spans="1:24" ht="14.25" customHeight="1" x14ac:dyDescent="0.2">
      <c r="A46" s="30"/>
      <c r="B46" s="8"/>
      <c r="C46" s="57" t="s">
        <v>67</v>
      </c>
      <c r="D46" s="50"/>
      <c r="E46" s="50"/>
      <c r="F46" s="51"/>
      <c r="G46" s="32"/>
      <c r="H46" s="26">
        <v>232</v>
      </c>
      <c r="I46" s="33">
        <v>5</v>
      </c>
      <c r="J46" s="33">
        <v>2</v>
      </c>
      <c r="K46" s="34"/>
      <c r="L46" s="9"/>
      <c r="M46" s="6"/>
      <c r="N46" s="6"/>
      <c r="O46" s="6"/>
      <c r="P46" s="6"/>
      <c r="Q46" s="21">
        <v>0</v>
      </c>
      <c r="R46" s="21">
        <v>0</v>
      </c>
      <c r="S46" s="21"/>
      <c r="T46" s="21"/>
      <c r="U46" s="40"/>
      <c r="V46" s="39"/>
      <c r="W46" s="39"/>
      <c r="X46" s="39"/>
    </row>
    <row r="47" spans="1:24" ht="14.25" customHeight="1" x14ac:dyDescent="0.2">
      <c r="A47" s="30"/>
      <c r="B47" s="8"/>
      <c r="C47" s="61" t="s">
        <v>18</v>
      </c>
      <c r="D47" s="61"/>
      <c r="E47" s="61"/>
      <c r="F47" s="61"/>
      <c r="G47" s="32">
        <v>503</v>
      </c>
      <c r="H47" s="26">
        <v>232</v>
      </c>
      <c r="I47" s="33">
        <v>5</v>
      </c>
      <c r="J47" s="33">
        <v>3</v>
      </c>
      <c r="K47" s="34">
        <v>0</v>
      </c>
      <c r="L47" s="9">
        <v>0</v>
      </c>
      <c r="M47" s="6">
        <v>2021200</v>
      </c>
      <c r="N47" s="6">
        <v>0</v>
      </c>
      <c r="O47" s="6">
        <v>0</v>
      </c>
      <c r="P47" s="6">
        <v>0</v>
      </c>
      <c r="Q47" s="21">
        <v>0</v>
      </c>
      <c r="R47" s="21">
        <v>2371400</v>
      </c>
      <c r="S47" s="21">
        <v>3328400</v>
      </c>
      <c r="T47" s="21">
        <v>3328400</v>
      </c>
      <c r="U47" s="21">
        <v>0</v>
      </c>
      <c r="V47" s="21">
        <v>3382200</v>
      </c>
      <c r="W47" s="21">
        <v>0</v>
      </c>
      <c r="X47" s="21">
        <v>3561100</v>
      </c>
    </row>
    <row r="48" spans="1:24" ht="21.75" hidden="1" customHeight="1" x14ac:dyDescent="0.2">
      <c r="A48" s="30"/>
      <c r="B48" s="8"/>
      <c r="C48" s="8"/>
      <c r="D48" s="55" t="s">
        <v>7</v>
      </c>
      <c r="E48" s="55"/>
      <c r="F48" s="55"/>
      <c r="G48" s="32">
        <v>503</v>
      </c>
      <c r="H48" s="26">
        <v>232</v>
      </c>
      <c r="I48" s="35">
        <v>5</v>
      </c>
      <c r="J48" s="35">
        <v>3</v>
      </c>
      <c r="K48" s="36">
        <v>7700000</v>
      </c>
      <c r="L48" s="7">
        <v>0</v>
      </c>
      <c r="M48" s="6">
        <v>2021200</v>
      </c>
      <c r="N48" s="6">
        <v>0</v>
      </c>
      <c r="O48" s="6">
        <v>0</v>
      </c>
      <c r="P48" s="6">
        <v>0</v>
      </c>
      <c r="Q48" s="21"/>
      <c r="R48" s="21">
        <v>2021200</v>
      </c>
      <c r="S48" s="21">
        <v>0</v>
      </c>
      <c r="T48" s="21"/>
      <c r="U48" s="40" t="s">
        <v>1</v>
      </c>
      <c r="V48" s="39"/>
      <c r="W48" s="39"/>
      <c r="X48" s="39"/>
    </row>
    <row r="49" spans="1:24" ht="14.25" hidden="1" customHeight="1" x14ac:dyDescent="0.2">
      <c r="A49" s="30"/>
      <c r="B49" s="8"/>
      <c r="C49" s="8"/>
      <c r="D49" s="11"/>
      <c r="E49" s="55" t="s">
        <v>17</v>
      </c>
      <c r="F49" s="55"/>
      <c r="G49" s="32">
        <v>503</v>
      </c>
      <c r="H49" s="26">
        <v>232</v>
      </c>
      <c r="I49" s="35">
        <v>5</v>
      </c>
      <c r="J49" s="35">
        <v>3</v>
      </c>
      <c r="K49" s="36" t="s">
        <v>16</v>
      </c>
      <c r="L49" s="7">
        <v>0</v>
      </c>
      <c r="M49" s="6">
        <v>2021200</v>
      </c>
      <c r="N49" s="6">
        <v>0</v>
      </c>
      <c r="O49" s="6">
        <v>0</v>
      </c>
      <c r="P49" s="6">
        <v>0</v>
      </c>
      <c r="Q49" s="21"/>
      <c r="R49" s="21">
        <v>2021200</v>
      </c>
      <c r="S49" s="21">
        <v>0</v>
      </c>
      <c r="T49" s="21"/>
      <c r="U49" s="40" t="s">
        <v>1</v>
      </c>
      <c r="V49" s="39"/>
      <c r="W49" s="39"/>
      <c r="X49" s="39"/>
    </row>
    <row r="50" spans="1:24" ht="21.75" hidden="1" customHeight="1" x14ac:dyDescent="0.2">
      <c r="A50" s="30"/>
      <c r="B50" s="8"/>
      <c r="C50" s="8"/>
      <c r="D50" s="11"/>
      <c r="E50" s="11"/>
      <c r="F50" s="10" t="s">
        <v>5</v>
      </c>
      <c r="G50" s="32">
        <v>503</v>
      </c>
      <c r="H50" s="26">
        <v>232</v>
      </c>
      <c r="I50" s="35">
        <v>5</v>
      </c>
      <c r="J50" s="35">
        <v>3</v>
      </c>
      <c r="K50" s="36" t="s">
        <v>16</v>
      </c>
      <c r="L50" s="7" t="s">
        <v>2</v>
      </c>
      <c r="M50" s="6">
        <v>2021200</v>
      </c>
      <c r="N50" s="6">
        <v>0</v>
      </c>
      <c r="O50" s="6">
        <v>0</v>
      </c>
      <c r="P50" s="6">
        <v>0</v>
      </c>
      <c r="Q50" s="21"/>
      <c r="R50" s="21">
        <v>2021200</v>
      </c>
      <c r="S50" s="21">
        <v>0</v>
      </c>
      <c r="T50" s="21"/>
      <c r="U50" s="40" t="s">
        <v>1</v>
      </c>
      <c r="V50" s="39"/>
      <c r="W50" s="39"/>
      <c r="X50" s="39"/>
    </row>
    <row r="51" spans="1:24" ht="14.25" customHeight="1" x14ac:dyDescent="0.2">
      <c r="A51" s="30"/>
      <c r="B51" s="56" t="s">
        <v>15</v>
      </c>
      <c r="C51" s="61"/>
      <c r="D51" s="61"/>
      <c r="E51" s="61"/>
      <c r="F51" s="61"/>
      <c r="G51" s="32">
        <v>800</v>
      </c>
      <c r="H51" s="26">
        <v>232</v>
      </c>
      <c r="I51" s="33">
        <v>8</v>
      </c>
      <c r="J51" s="33">
        <v>0</v>
      </c>
      <c r="K51" s="34">
        <v>0</v>
      </c>
      <c r="L51" s="9">
        <v>0</v>
      </c>
      <c r="M51" s="6">
        <v>3591500</v>
      </c>
      <c r="N51" s="6">
        <v>0</v>
      </c>
      <c r="O51" s="6">
        <v>0</v>
      </c>
      <c r="P51" s="6">
        <v>0</v>
      </c>
      <c r="Q51" s="21">
        <f>Q52</f>
        <v>0</v>
      </c>
      <c r="R51" s="21">
        <f>R52</f>
        <v>3342800</v>
      </c>
      <c r="S51" s="21">
        <f t="shared" ref="S51:X51" si="5">S52</f>
        <v>3154000</v>
      </c>
      <c r="T51" s="21">
        <f t="shared" si="5"/>
        <v>3154000</v>
      </c>
      <c r="U51" s="21">
        <f t="shared" si="5"/>
        <v>0</v>
      </c>
      <c r="V51" s="21">
        <f t="shared" si="5"/>
        <v>3342800</v>
      </c>
      <c r="W51" s="21">
        <f t="shared" si="5"/>
        <v>0</v>
      </c>
      <c r="X51" s="21">
        <f t="shared" si="5"/>
        <v>3342800</v>
      </c>
    </row>
    <row r="52" spans="1:24" ht="14.25" customHeight="1" x14ac:dyDescent="0.2">
      <c r="A52" s="30"/>
      <c r="B52" s="8"/>
      <c r="C52" s="61" t="s">
        <v>14</v>
      </c>
      <c r="D52" s="61"/>
      <c r="E52" s="61"/>
      <c r="F52" s="61"/>
      <c r="G52" s="32">
        <v>801</v>
      </c>
      <c r="H52" s="26">
        <v>232</v>
      </c>
      <c r="I52" s="33">
        <v>8</v>
      </c>
      <c r="J52" s="33">
        <v>1</v>
      </c>
      <c r="K52" s="34">
        <v>0</v>
      </c>
      <c r="L52" s="9">
        <v>0</v>
      </c>
      <c r="M52" s="6">
        <v>3591500</v>
      </c>
      <c r="N52" s="6">
        <v>0</v>
      </c>
      <c r="O52" s="6">
        <v>0</v>
      </c>
      <c r="P52" s="6">
        <v>0</v>
      </c>
      <c r="Q52" s="21">
        <v>0</v>
      </c>
      <c r="R52" s="21">
        <v>3342800</v>
      </c>
      <c r="S52" s="21">
        <v>3154000</v>
      </c>
      <c r="T52" s="21">
        <v>3154000</v>
      </c>
      <c r="U52" s="21">
        <v>0</v>
      </c>
      <c r="V52" s="21">
        <v>3342800</v>
      </c>
      <c r="W52" s="21">
        <v>0</v>
      </c>
      <c r="X52" s="21">
        <v>3342800</v>
      </c>
    </row>
    <row r="53" spans="1:24" ht="21.75" hidden="1" customHeight="1" x14ac:dyDescent="0.2">
      <c r="A53" s="30"/>
      <c r="B53" s="8"/>
      <c r="C53" s="8"/>
      <c r="D53" s="55" t="s">
        <v>7</v>
      </c>
      <c r="E53" s="55"/>
      <c r="F53" s="55"/>
      <c r="G53" s="32">
        <v>801</v>
      </c>
      <c r="H53" s="26">
        <v>232</v>
      </c>
      <c r="I53" s="35">
        <v>8</v>
      </c>
      <c r="J53" s="35">
        <v>1</v>
      </c>
      <c r="K53" s="36">
        <v>7700000</v>
      </c>
      <c r="L53" s="7">
        <v>0</v>
      </c>
      <c r="M53" s="6">
        <v>3591500</v>
      </c>
      <c r="N53" s="6">
        <v>0</v>
      </c>
      <c r="O53" s="6">
        <v>0</v>
      </c>
      <c r="P53" s="6">
        <v>0</v>
      </c>
      <c r="Q53" s="21">
        <v>0</v>
      </c>
      <c r="R53" s="21">
        <v>3591500</v>
      </c>
      <c r="S53" s="21">
        <v>0</v>
      </c>
      <c r="T53" s="21"/>
      <c r="U53" s="40" t="s">
        <v>1</v>
      </c>
      <c r="V53" s="39"/>
      <c r="W53" s="39"/>
      <c r="X53" s="39"/>
    </row>
    <row r="54" spans="1:24" ht="21.75" hidden="1" customHeight="1" x14ac:dyDescent="0.2">
      <c r="A54" s="30"/>
      <c r="B54" s="8"/>
      <c r="C54" s="8"/>
      <c r="D54" s="11"/>
      <c r="E54" s="55" t="s">
        <v>13</v>
      </c>
      <c r="F54" s="55"/>
      <c r="G54" s="32">
        <v>801</v>
      </c>
      <c r="H54" s="26">
        <v>232</v>
      </c>
      <c r="I54" s="35">
        <v>8</v>
      </c>
      <c r="J54" s="35">
        <v>1</v>
      </c>
      <c r="K54" s="36" t="s">
        <v>11</v>
      </c>
      <c r="L54" s="7">
        <v>0</v>
      </c>
      <c r="M54" s="6">
        <v>3591500</v>
      </c>
      <c r="N54" s="6">
        <v>0</v>
      </c>
      <c r="O54" s="6">
        <v>0</v>
      </c>
      <c r="P54" s="6">
        <v>0</v>
      </c>
      <c r="Q54" s="21">
        <v>0</v>
      </c>
      <c r="R54" s="21">
        <v>3591500</v>
      </c>
      <c r="S54" s="21">
        <v>0</v>
      </c>
      <c r="T54" s="21"/>
      <c r="U54" s="40" t="s">
        <v>1</v>
      </c>
      <c r="V54" s="39"/>
      <c r="W54" s="39"/>
      <c r="X54" s="39"/>
    </row>
    <row r="55" spans="1:24" ht="21.75" hidden="1" customHeight="1" x14ac:dyDescent="0.2">
      <c r="A55" s="30"/>
      <c r="B55" s="8"/>
      <c r="C55" s="8"/>
      <c r="D55" s="11"/>
      <c r="E55" s="11"/>
      <c r="F55" s="10" t="s">
        <v>5</v>
      </c>
      <c r="G55" s="32">
        <v>801</v>
      </c>
      <c r="H55" s="26">
        <v>232</v>
      </c>
      <c r="I55" s="35">
        <v>8</v>
      </c>
      <c r="J55" s="35">
        <v>1</v>
      </c>
      <c r="K55" s="36" t="s">
        <v>11</v>
      </c>
      <c r="L55" s="7" t="s">
        <v>2</v>
      </c>
      <c r="M55" s="6">
        <v>718100</v>
      </c>
      <c r="N55" s="6">
        <v>0</v>
      </c>
      <c r="O55" s="6">
        <v>0</v>
      </c>
      <c r="P55" s="6">
        <v>0</v>
      </c>
      <c r="Q55" s="21">
        <v>0</v>
      </c>
      <c r="R55" s="21">
        <v>718100</v>
      </c>
      <c r="S55" s="21">
        <v>0</v>
      </c>
      <c r="T55" s="21"/>
      <c r="U55" s="40" t="s">
        <v>1</v>
      </c>
      <c r="V55" s="39"/>
      <c r="W55" s="39"/>
      <c r="X55" s="39"/>
    </row>
    <row r="56" spans="1:24" ht="14.25" hidden="1" customHeight="1" x14ac:dyDescent="0.2">
      <c r="A56" s="30"/>
      <c r="B56" s="8"/>
      <c r="C56" s="8"/>
      <c r="D56" s="11"/>
      <c r="E56" s="11"/>
      <c r="F56" s="10" t="s">
        <v>12</v>
      </c>
      <c r="G56" s="32">
        <v>801</v>
      </c>
      <c r="H56" s="26">
        <v>232</v>
      </c>
      <c r="I56" s="35">
        <v>8</v>
      </c>
      <c r="J56" s="35">
        <v>1</v>
      </c>
      <c r="K56" s="36" t="s">
        <v>11</v>
      </c>
      <c r="L56" s="7" t="s">
        <v>10</v>
      </c>
      <c r="M56" s="6">
        <v>2873400</v>
      </c>
      <c r="N56" s="6">
        <v>0</v>
      </c>
      <c r="O56" s="6">
        <v>0</v>
      </c>
      <c r="P56" s="6">
        <v>0</v>
      </c>
      <c r="Q56" s="21">
        <v>0</v>
      </c>
      <c r="R56" s="21">
        <v>2873400</v>
      </c>
      <c r="S56" s="21">
        <v>0</v>
      </c>
      <c r="T56" s="21"/>
      <c r="U56" s="40" t="s">
        <v>1</v>
      </c>
      <c r="V56" s="39"/>
      <c r="W56" s="39"/>
      <c r="X56" s="39"/>
    </row>
    <row r="57" spans="1:24" ht="14.25" customHeight="1" x14ac:dyDescent="0.2">
      <c r="A57" s="30"/>
      <c r="B57" s="49" t="s">
        <v>73</v>
      </c>
      <c r="C57" s="50"/>
      <c r="D57" s="50"/>
      <c r="E57" s="50"/>
      <c r="F57" s="51"/>
      <c r="G57" s="32"/>
      <c r="H57" s="26">
        <v>232</v>
      </c>
      <c r="I57" s="18">
        <v>10</v>
      </c>
      <c r="J57" s="18">
        <v>0</v>
      </c>
      <c r="K57" s="19"/>
      <c r="L57" s="20"/>
      <c r="M57" s="42"/>
      <c r="N57" s="42"/>
      <c r="O57" s="42"/>
      <c r="P57" s="42"/>
      <c r="Q57" s="21">
        <v>0</v>
      </c>
      <c r="R57" s="21">
        <f>R58</f>
        <v>884500</v>
      </c>
      <c r="S57" s="21">
        <f t="shared" ref="S57:X57" si="6">S58</f>
        <v>0</v>
      </c>
      <c r="T57" s="21">
        <f t="shared" si="6"/>
        <v>0</v>
      </c>
      <c r="U57" s="21">
        <f t="shared" si="6"/>
        <v>0</v>
      </c>
      <c r="V57" s="21">
        <f t="shared" si="6"/>
        <v>0</v>
      </c>
      <c r="W57" s="21">
        <f t="shared" si="6"/>
        <v>0</v>
      </c>
      <c r="X57" s="21">
        <f t="shared" si="6"/>
        <v>0</v>
      </c>
    </row>
    <row r="58" spans="1:24" ht="14.25" customHeight="1" x14ac:dyDescent="0.2">
      <c r="A58" s="30"/>
      <c r="B58" s="8"/>
      <c r="C58" s="49" t="s">
        <v>74</v>
      </c>
      <c r="D58" s="50"/>
      <c r="E58" s="50"/>
      <c r="F58" s="51"/>
      <c r="G58" s="32"/>
      <c r="H58" s="26">
        <v>232</v>
      </c>
      <c r="I58" s="18">
        <v>10</v>
      </c>
      <c r="J58" s="18">
        <v>3</v>
      </c>
      <c r="K58" s="19"/>
      <c r="L58" s="20"/>
      <c r="M58" s="42"/>
      <c r="N58" s="42"/>
      <c r="O58" s="42"/>
      <c r="P58" s="42"/>
      <c r="Q58" s="21">
        <v>0</v>
      </c>
      <c r="R58" s="21">
        <v>884500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  <c r="X58" s="21">
        <v>0</v>
      </c>
    </row>
    <row r="59" spans="1:24" ht="14.25" customHeight="1" x14ac:dyDescent="0.2">
      <c r="A59" s="30"/>
      <c r="B59" s="61" t="s">
        <v>9</v>
      </c>
      <c r="C59" s="61"/>
      <c r="D59" s="61"/>
      <c r="E59" s="61"/>
      <c r="F59" s="61"/>
      <c r="G59" s="32">
        <v>1100</v>
      </c>
      <c r="H59" s="26">
        <v>232</v>
      </c>
      <c r="I59" s="18">
        <v>11</v>
      </c>
      <c r="J59" s="18">
        <v>0</v>
      </c>
      <c r="K59" s="19">
        <v>0</v>
      </c>
      <c r="L59" s="20">
        <v>0</v>
      </c>
      <c r="M59" s="42">
        <v>0</v>
      </c>
      <c r="N59" s="42">
        <v>0</v>
      </c>
      <c r="O59" s="42">
        <v>0</v>
      </c>
      <c r="P59" s="42">
        <v>0</v>
      </c>
      <c r="Q59" s="21">
        <f>Q60</f>
        <v>0</v>
      </c>
      <c r="R59" s="21">
        <f>R60</f>
        <v>60000</v>
      </c>
      <c r="S59" s="21">
        <f t="shared" ref="S59:X59" si="7">S60</f>
        <v>60000</v>
      </c>
      <c r="T59" s="21">
        <f t="shared" si="7"/>
        <v>60000</v>
      </c>
      <c r="U59" s="21">
        <f t="shared" si="7"/>
        <v>0</v>
      </c>
      <c r="V59" s="21">
        <f t="shared" si="7"/>
        <v>60000</v>
      </c>
      <c r="W59" s="21">
        <f t="shared" si="7"/>
        <v>0</v>
      </c>
      <c r="X59" s="21">
        <f t="shared" si="7"/>
        <v>60000</v>
      </c>
    </row>
    <row r="60" spans="1:24" ht="14.25" customHeight="1" x14ac:dyDescent="0.2">
      <c r="A60" s="30"/>
      <c r="B60" s="8"/>
      <c r="C60" s="61" t="s">
        <v>8</v>
      </c>
      <c r="D60" s="61"/>
      <c r="E60" s="61"/>
      <c r="F60" s="61"/>
      <c r="G60" s="32">
        <v>1101</v>
      </c>
      <c r="H60" s="26">
        <v>232</v>
      </c>
      <c r="I60" s="18">
        <v>11</v>
      </c>
      <c r="J60" s="18">
        <v>1</v>
      </c>
      <c r="K60" s="19">
        <v>0</v>
      </c>
      <c r="L60" s="20">
        <v>0</v>
      </c>
      <c r="M60" s="42">
        <v>0</v>
      </c>
      <c r="N60" s="42">
        <v>0</v>
      </c>
      <c r="O60" s="42">
        <v>0</v>
      </c>
      <c r="P60" s="42">
        <v>0</v>
      </c>
      <c r="Q60" s="21">
        <v>0</v>
      </c>
      <c r="R60" s="21">
        <v>60000</v>
      </c>
      <c r="S60" s="21">
        <v>60000</v>
      </c>
      <c r="T60" s="21">
        <v>60000</v>
      </c>
      <c r="U60" s="21">
        <v>0</v>
      </c>
      <c r="V60" s="21">
        <v>60000</v>
      </c>
      <c r="W60" s="21">
        <v>0</v>
      </c>
      <c r="X60" s="21">
        <v>60000</v>
      </c>
    </row>
    <row r="61" spans="1:24" ht="21.75" hidden="1" customHeight="1" x14ac:dyDescent="0.2">
      <c r="A61" s="30"/>
      <c r="B61" s="8"/>
      <c r="C61" s="8"/>
      <c r="D61" s="55" t="s">
        <v>7</v>
      </c>
      <c r="E61" s="55"/>
      <c r="F61" s="55"/>
      <c r="G61" s="32">
        <v>1101</v>
      </c>
      <c r="H61" s="32"/>
      <c r="I61" s="18">
        <v>11</v>
      </c>
      <c r="J61" s="18">
        <v>1</v>
      </c>
      <c r="K61" s="19">
        <v>7700000</v>
      </c>
      <c r="L61" s="20">
        <v>0</v>
      </c>
      <c r="M61" s="42">
        <v>0</v>
      </c>
      <c r="N61" s="42">
        <v>0</v>
      </c>
      <c r="O61" s="42">
        <v>0</v>
      </c>
      <c r="P61" s="42">
        <v>0</v>
      </c>
      <c r="Q61" s="21"/>
      <c r="R61" s="21">
        <v>0</v>
      </c>
      <c r="S61" s="21">
        <v>0</v>
      </c>
      <c r="T61" s="21"/>
      <c r="U61" s="43" t="s">
        <v>1</v>
      </c>
      <c r="V61" s="44"/>
      <c r="W61" s="44"/>
      <c r="X61" s="44"/>
    </row>
    <row r="62" spans="1:24" ht="14.25" hidden="1" customHeight="1" x14ac:dyDescent="0.2">
      <c r="A62" s="30"/>
      <c r="B62" s="8"/>
      <c r="C62" s="8"/>
      <c r="D62" s="11"/>
      <c r="E62" s="55" t="s">
        <v>6</v>
      </c>
      <c r="F62" s="55"/>
      <c r="G62" s="32">
        <v>1101</v>
      </c>
      <c r="H62" s="32"/>
      <c r="I62" s="18">
        <v>11</v>
      </c>
      <c r="J62" s="18">
        <v>1</v>
      </c>
      <c r="K62" s="19" t="s">
        <v>3</v>
      </c>
      <c r="L62" s="20">
        <v>0</v>
      </c>
      <c r="M62" s="42">
        <v>0</v>
      </c>
      <c r="N62" s="42">
        <v>0</v>
      </c>
      <c r="O62" s="42">
        <v>0</v>
      </c>
      <c r="P62" s="42">
        <v>0</v>
      </c>
      <c r="Q62" s="21"/>
      <c r="R62" s="21">
        <v>0</v>
      </c>
      <c r="S62" s="21">
        <v>0</v>
      </c>
      <c r="T62" s="21"/>
      <c r="U62" s="43" t="s">
        <v>1</v>
      </c>
      <c r="V62" s="44"/>
      <c r="W62" s="44"/>
      <c r="X62" s="44"/>
    </row>
    <row r="63" spans="1:24" ht="21.75" hidden="1" customHeight="1" thickBot="1" x14ac:dyDescent="0.25">
      <c r="A63" s="30"/>
      <c r="B63" s="8"/>
      <c r="C63" s="8"/>
      <c r="D63" s="11"/>
      <c r="E63" s="11"/>
      <c r="F63" s="10" t="s">
        <v>5</v>
      </c>
      <c r="G63" s="32">
        <v>1101</v>
      </c>
      <c r="H63" s="32"/>
      <c r="I63" s="18">
        <v>11</v>
      </c>
      <c r="J63" s="18">
        <v>1</v>
      </c>
      <c r="K63" s="19" t="s">
        <v>3</v>
      </c>
      <c r="L63" s="20" t="s">
        <v>2</v>
      </c>
      <c r="M63" s="42">
        <v>0</v>
      </c>
      <c r="N63" s="42">
        <v>0</v>
      </c>
      <c r="O63" s="42">
        <v>0</v>
      </c>
      <c r="P63" s="42">
        <v>0</v>
      </c>
      <c r="Q63" s="21"/>
      <c r="R63" s="21">
        <v>0</v>
      </c>
      <c r="S63" s="21">
        <v>0</v>
      </c>
      <c r="T63" s="21"/>
      <c r="U63" s="43" t="s">
        <v>1</v>
      </c>
      <c r="V63" s="44"/>
      <c r="W63" s="44"/>
      <c r="X63" s="44"/>
    </row>
    <row r="64" spans="1:24" ht="15" customHeight="1" x14ac:dyDescent="0.2">
      <c r="A64" s="2"/>
      <c r="B64" s="37" t="s">
        <v>4</v>
      </c>
      <c r="C64" s="37"/>
      <c r="D64" s="37"/>
      <c r="E64" s="37"/>
      <c r="F64" s="37"/>
      <c r="G64" s="37">
        <v>0</v>
      </c>
      <c r="H64" s="38">
        <v>232</v>
      </c>
      <c r="I64" s="43"/>
      <c r="J64" s="43"/>
      <c r="K64" s="43"/>
      <c r="L64" s="43"/>
      <c r="M64" s="45">
        <v>9512600</v>
      </c>
      <c r="N64" s="45">
        <v>0</v>
      </c>
      <c r="O64" s="45">
        <v>0</v>
      </c>
      <c r="P64" s="45">
        <v>0</v>
      </c>
      <c r="Q64" s="21">
        <f>Q12+Q28+Q30+Q38+Q44+Q51</f>
        <v>0</v>
      </c>
      <c r="R64" s="21">
        <f>R12+R28+R30+R38+R44+R51+R59+R57</f>
        <v>11158340</v>
      </c>
      <c r="S64" s="21">
        <f>S12+S28+S30+S38+S44+S51+S59</f>
        <v>10928600</v>
      </c>
      <c r="T64" s="21">
        <f>T12+T28+T30+T38+T44+T51+T59</f>
        <v>10928600</v>
      </c>
      <c r="U64" s="21">
        <v>0</v>
      </c>
      <c r="V64" s="21">
        <f>V12+V28+V30+V38+V44+V51+V59</f>
        <v>11267640</v>
      </c>
      <c r="W64" s="21">
        <v>0</v>
      </c>
      <c r="X64" s="21">
        <f>X12+X28+X30+X38+X44+X51+X59</f>
        <v>11574540</v>
      </c>
    </row>
    <row r="65" spans="1:21" ht="11.25" customHeight="1" x14ac:dyDescent="0.2">
      <c r="A65" s="2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5"/>
      <c r="N65" s="5"/>
      <c r="O65" s="5"/>
      <c r="P65" s="5"/>
      <c r="Q65" s="5"/>
      <c r="R65" s="5"/>
      <c r="S65" s="5"/>
      <c r="T65" s="5"/>
      <c r="U65" s="4" t="s">
        <v>1</v>
      </c>
    </row>
    <row r="66" spans="1:21" ht="11.25" customHeight="1" x14ac:dyDescent="0.2">
      <c r="A66" s="2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5"/>
      <c r="N66" s="5"/>
      <c r="O66" s="5"/>
      <c r="P66" s="5"/>
      <c r="Q66" s="5"/>
      <c r="R66" s="5"/>
      <c r="S66" s="5"/>
      <c r="T66" s="5"/>
      <c r="U66" s="4"/>
    </row>
    <row r="67" spans="1:21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3"/>
      <c r="P67" s="23"/>
      <c r="Q67" s="23"/>
      <c r="R67" s="23"/>
      <c r="S67" s="23"/>
      <c r="T67" s="2"/>
    </row>
    <row r="68" spans="1:21" ht="277.5" customHeight="1" x14ac:dyDescent="0.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</row>
    <row r="69" spans="1:21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3" t="s">
        <v>0</v>
      </c>
      <c r="P69" s="2"/>
      <c r="Q69" s="2"/>
      <c r="R69" s="2"/>
      <c r="S69" s="2"/>
      <c r="T69" s="2"/>
    </row>
    <row r="70" spans="1:21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R70" s="2"/>
      <c r="S70" s="2"/>
      <c r="T70" s="2"/>
    </row>
    <row r="71" spans="1:21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R71" s="2"/>
      <c r="S71" s="2"/>
      <c r="T71" s="2"/>
    </row>
    <row r="72" spans="1:21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R72" s="2"/>
      <c r="S72" s="2"/>
      <c r="T72" s="2"/>
    </row>
    <row r="73" spans="1:21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R73" s="2"/>
      <c r="S73" s="2"/>
      <c r="T73" s="2"/>
    </row>
    <row r="74" spans="1:21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R74" s="2"/>
      <c r="S74" s="2"/>
      <c r="T74" s="2"/>
      <c r="U74" s="2"/>
    </row>
  </sheetData>
  <mergeCells count="54">
    <mergeCell ref="C40:F40"/>
    <mergeCell ref="B59:F59"/>
    <mergeCell ref="A68:T68"/>
    <mergeCell ref="E62:F62"/>
    <mergeCell ref="D53:F53"/>
    <mergeCell ref="D61:F61"/>
    <mergeCell ref="C52:F52"/>
    <mergeCell ref="E49:F49"/>
    <mergeCell ref="B38:F38"/>
    <mergeCell ref="C31:F31"/>
    <mergeCell ref="E54:F54"/>
    <mergeCell ref="B44:F44"/>
    <mergeCell ref="B51:F51"/>
    <mergeCell ref="C32:F32"/>
    <mergeCell ref="C46:F46"/>
    <mergeCell ref="E34:F34"/>
    <mergeCell ref="C39:F39"/>
    <mergeCell ref="D48:F48"/>
    <mergeCell ref="Q10:R10"/>
    <mergeCell ref="S10:S11"/>
    <mergeCell ref="A8:T8"/>
    <mergeCell ref="C60:F60"/>
    <mergeCell ref="B12:F12"/>
    <mergeCell ref="C13:F13"/>
    <mergeCell ref="C47:F47"/>
    <mergeCell ref="E42:F42"/>
    <mergeCell ref="D33:F33"/>
    <mergeCell ref="B30:F30"/>
    <mergeCell ref="C29:F29"/>
    <mergeCell ref="D14:F14"/>
    <mergeCell ref="B10:F11"/>
    <mergeCell ref="E15:F15"/>
    <mergeCell ref="L10:L11"/>
    <mergeCell ref="M10:N10"/>
    <mergeCell ref="D41:F41"/>
    <mergeCell ref="C17:F17"/>
    <mergeCell ref="C24:F24"/>
    <mergeCell ref="U10:V10"/>
    <mergeCell ref="W10:X10"/>
    <mergeCell ref="E19:F19"/>
    <mergeCell ref="E26:F26"/>
    <mergeCell ref="I10:I11"/>
    <mergeCell ref="J10:J11"/>
    <mergeCell ref="K10:K11"/>
    <mergeCell ref="B57:F57"/>
    <mergeCell ref="C58:F58"/>
    <mergeCell ref="A6:X6"/>
    <mergeCell ref="A7:W7"/>
    <mergeCell ref="H10:H11"/>
    <mergeCell ref="D25:F25"/>
    <mergeCell ref="D18:F18"/>
    <mergeCell ref="B28:F28"/>
    <mergeCell ref="C37:F37"/>
    <mergeCell ref="C45:F45"/>
  </mergeCells>
  <phoneticPr fontId="0" type="noConversion"/>
  <pageMargins left="0.39370078740157483" right="0.13" top="0.43" bottom="0.25" header="0.31" footer="0.17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Бюджет_20</vt:lpstr>
      <vt:lpstr>Бюджет_20!Заголовки_для_печати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2016-11-22T10:17:37Z</cp:lastPrinted>
  <dcterms:created xsi:type="dcterms:W3CDTF">2013-12-11T07:26:25Z</dcterms:created>
  <dcterms:modified xsi:type="dcterms:W3CDTF">2016-12-07T00:23:40Z</dcterms:modified>
</cp:coreProperties>
</file>